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29907e6c4c3750d8/Mkrx/5.Nomina/Liquidaciones/Requisitos Desvinculacion/Requisitos/2025/Jubilacion/"/>
    </mc:Choice>
  </mc:AlternateContent>
  <xr:revisionPtr revIDLastSave="18" documentId="13_ncr:1_{1BC2A6AD-BF4B-4A39-B7D0-3D50159CC0A4}" xr6:coauthVersionLast="47" xr6:coauthVersionMax="47" xr10:uidLastSave="{B989C771-80FD-410E-90D8-DCEB664113A9}"/>
  <workbookProtection workbookAlgorithmName="SHA-512" workbookHashValue="YteViNZ4jWitHK7onTzGG6Zb6uPJUeEyQ53VWEIMy+jV5x2eth/PBbZciUJeTF0nE3wp0JGbLA2i+9M0WeY+gA==" workbookSaltValue="wfLuuHbfI0C9/25U9TYhRg==" workbookSpinCount="100000" lockStructure="1"/>
  <bookViews>
    <workbookView xWindow="5280" yWindow="450" windowWidth="21855" windowHeight="14235" xr2:uid="{1E88505E-93E2-4E54-B514-B2674EC51F01}"/>
  </bookViews>
  <sheets>
    <sheet name="MATRIZ - IASA - IDIOMAS" sheetId="1" r:id="rId1"/>
    <sheet name="BOTON" sheetId="2"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1" l="1"/>
  <c r="N61" i="1"/>
  <c r="E61" i="1" s="1"/>
  <c r="N59" i="1"/>
  <c r="E59" i="1" s="1"/>
  <c r="N54" i="1"/>
  <c r="D55" i="1" s="1"/>
  <c r="N50" i="1"/>
  <c r="D51" i="1" s="1"/>
  <c r="N46" i="1"/>
  <c r="D47" i="1" s="1"/>
  <c r="N45" i="1"/>
  <c r="D45" i="1" s="1"/>
  <c r="N42" i="1"/>
  <c r="D42" i="1" s="1"/>
  <c r="G67" i="1"/>
  <c r="E62" i="1" l="1"/>
</calcChain>
</file>

<file path=xl/sharedStrings.xml><?xml version="1.0" encoding="utf-8"?>
<sst xmlns="http://schemas.openxmlformats.org/spreadsheetml/2006/main" count="132" uniqueCount="124">
  <si>
    <t>UNIDAD DE TALENTO HUMANO</t>
  </si>
  <si>
    <t>MATRIZ</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</si>
  <si>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</si>
  <si>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</si>
  <si>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</si>
  <si>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</si>
  <si>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</si>
  <si>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</si>
  <si>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</si>
  <si>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</si>
  <si>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</si>
  <si>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</si>
  <si>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</si>
  <si>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</si>
  <si>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Cédula de Ciudadanía.</t>
  </si>
  <si>
    <t>Papeleta de Votación.</t>
  </si>
  <si>
    <t>Resumen de aporte (IESS) Tiempo de Servicio por empleador.</t>
  </si>
  <si>
    <t>Reporte total de Aportaciones al IESS.</t>
  </si>
  <si>
    <t>Certificado del IESS de no ser jubilado.</t>
  </si>
  <si>
    <t>Formulario del Historial de Tiempo de Trabajo por Empresa y por Tipo de Empresa. El formato se encuentra en:</t>
  </si>
  <si>
    <t>https://uth.espe.edu.ec/procedimientos-uth/</t>
  </si>
  <si>
    <t>El personal de LOSEP / LOES deberá solicitar un certificado del tipo de modalidad laboral en las instituciones públicas registradas en el resumen de aportaciones del IESS.</t>
  </si>
  <si>
    <t>Declaración juramentada de no haber recibido indemnización alguna por parte del Estado por concepto de compensación a la jubilación, supresión de puestos, compra o venta de renuncia voluntaria).</t>
  </si>
  <si>
    <t>Certificado de no tener impedimento legal para ejercer cargo público (Página del MDT).</t>
  </si>
  <si>
    <t>Notificación de finalización de contrato o renuncia voluntaria.</t>
  </si>
  <si>
    <t>Informe de gestión con la aprobación (firma) del Director de Unidad/Departamento. El formato se encuentra en:</t>
  </si>
  <si>
    <t>DOCUMENTACIÓN FACULTATIVA</t>
  </si>
  <si>
    <t>NO APLICA</t>
  </si>
  <si>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</si>
  <si>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</si>
  <si>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</si>
  <si>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</si>
  <si>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</si>
  <si>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</si>
  <si>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</si>
  <si>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</si>
  <si>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</si>
  <si>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</si>
  <si>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</si>
  <si>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</si>
  <si>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</si>
  <si>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</si>
  <si>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</si>
  <si>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</si>
  <si>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</si>
  <si>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</si>
  <si>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</si>
  <si>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</si>
  <si>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</si>
  <si>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</si>
  <si>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</si>
  <si>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</si>
  <si>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</si>
  <si>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</si>
  <si>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t>3)</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</si>
  <si>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</si>
  <si>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</si>
  <si>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</si>
  <si>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</si>
  <si>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</si>
  <si>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LATACUNGA</t>
  </si>
  <si>
    <t>SANTO DOMINGO</t>
  </si>
  <si>
    <t>MC</t>
  </si>
  <si>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</si>
  <si>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</si>
  <si>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</si>
  <si>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</si>
  <si>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</si>
  <si>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LC</t>
  </si>
  <si>
    <t>LD</t>
  </si>
  <si>
    <t>LE</t>
  </si>
  <si>
    <t>LF</t>
  </si>
  <si>
    <t>SC</t>
  </si>
  <si>
    <t>SD</t>
  </si>
  <si>
    <t>SE</t>
  </si>
  <si>
    <t>SF</t>
  </si>
  <si>
    <t>MO</t>
  </si>
  <si>
    <t>LO</t>
  </si>
  <si>
    <t>SDO</t>
  </si>
  <si>
    <t>MO2</t>
  </si>
  <si>
    <t>LO2</t>
  </si>
  <si>
    <t>SDO2</t>
  </si>
  <si>
    <t>X</t>
  </si>
  <si>
    <t>REQUISITOS DE SALIDA PARA PERSONAL QUE SE ACOGEN A JUBILACIÓN
ADMINISTRATIVO, DOCENTE, CÓDIGO DE TRABAJO</t>
  </si>
  <si>
    <r>
      <t xml:space="preserve">Ing. Irene Cedeño, al teléfono 3989400, Ext. </t>
    </r>
    <r>
      <rPr>
        <b/>
        <i/>
        <sz val="9"/>
        <color rgb="FF000000"/>
        <rFont val="Times New Roman"/>
        <family val="1"/>
      </rPr>
      <t>3019 / 3026</t>
    </r>
    <r>
      <rPr>
        <i/>
        <sz val="9"/>
        <color rgb="FF000000"/>
        <rFont val="Times New Roman"/>
        <family val="1"/>
      </rPr>
      <t xml:space="preserve"> o al correo electrónico </t>
    </r>
    <r>
      <rPr>
        <b/>
        <i/>
        <sz val="9"/>
        <color rgb="FF000000"/>
        <rFont val="Times New Roman"/>
        <family val="1"/>
      </rPr>
      <t>iccedenio@espe.edu.ec</t>
    </r>
  </si>
  <si>
    <r>
      <t xml:space="preserve">Una vez notificado al correo personal/institucional que el trámite del </t>
    </r>
    <r>
      <rPr>
        <b/>
        <sz val="10"/>
        <color rgb="FF000000"/>
        <rFont val="Times New Roman"/>
        <family val="1"/>
      </rPr>
      <t>PAZ Y SALVO</t>
    </r>
    <r>
      <rPr>
        <sz val="10"/>
        <color rgb="FF000000"/>
        <rFont val="Times New Roman"/>
        <charset val="204"/>
      </rPr>
      <t xml:space="preserve"> </t>
    </r>
    <r>
      <rPr>
        <u/>
        <sz val="10"/>
        <color rgb="FF000000"/>
        <rFont val="Times New Roman"/>
        <family val="1"/>
      </rPr>
      <t>ha iniciado,</t>
    </r>
    <r>
      <rPr>
        <sz val="10"/>
        <color rgb="FF000000"/>
        <rFont val="Times New Roman"/>
        <charset val="204"/>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charset val="204"/>
      </rPr>
      <t xml:space="preserve">, continuar con la generación del trámite </t>
    </r>
    <r>
      <rPr>
        <b/>
        <u/>
        <sz val="10"/>
        <color rgb="FF000000"/>
        <rFont val="Times New Roman"/>
        <family val="1"/>
      </rPr>
      <t>hasta su finalización</t>
    </r>
    <r>
      <rPr>
        <sz val="10"/>
        <color rgb="FF000000"/>
        <rFont val="Times New Roman"/>
        <charset val="204"/>
      </rPr>
      <t xml:space="preserve">, conforme la secuencia que se indica a continuación, el avance es comunicado mediante correos electrónicos automáticos (al correo personal/institucional) o en el reporte de visualización ubicado en el microsito de UTH. 
</t>
    </r>
    <r>
      <rPr>
        <b/>
        <u/>
        <sz val="10"/>
        <color rgb="FF000000"/>
        <rFont val="Times New Roman"/>
        <family val="1"/>
      </rPr>
      <t>No es necesario tener sistemas institucionales para realizar el proceso, todo puede ser realizado desde su correo personal.</t>
    </r>
  </si>
  <si>
    <r>
      <rPr>
        <b/>
        <u/>
        <sz val="10"/>
        <color rgb="FF000000"/>
        <rFont val="Times New Roman"/>
        <family val="1"/>
      </rPr>
      <t>Puede visualizar donde se encuentra el proceso</t>
    </r>
    <r>
      <rPr>
        <sz val="10"/>
        <color rgb="FF000000"/>
        <rFont val="Times New Roman"/>
        <charset val="204"/>
      </rPr>
      <t xml:space="preserve"> en el micrositio de Talento Humano:</t>
    </r>
  </si>
  <si>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xml:space="preserve">). </t>
    </r>
    <r>
      <rPr>
        <sz val="9"/>
        <color rgb="FF000000"/>
        <rFont val="Times New Roman"/>
        <family val="1"/>
      </rPr>
      <t xml:space="preserve">Se </t>
    </r>
    <r>
      <rPr>
        <b/>
        <u/>
        <sz val="9"/>
        <color rgb="FF000000"/>
        <rFont val="Times New Roman"/>
        <family val="1"/>
      </rPr>
      <t>debe</t>
    </r>
    <r>
      <rPr>
        <sz val="9"/>
        <color rgb="FF000000"/>
        <rFont val="Times New Roman"/>
        <family val="1"/>
      </rPr>
      <t xml:space="preserve"> comunicar para consultar sobre el procedimiento a realizar con:</t>
    </r>
  </si>
  <si>
    <r>
      <t xml:space="preserve">Ingreso al Sistema Institucional de información relacionada a la entrega de Carnet Institucional, se </t>
    </r>
    <r>
      <rPr>
        <b/>
        <u/>
        <sz val="10"/>
        <color rgb="FF000000"/>
        <rFont val="Times New Roman"/>
        <family val="1"/>
      </rPr>
      <t>debe</t>
    </r>
    <r>
      <rPr>
        <sz val="10"/>
        <color rgb="FF000000"/>
        <rFont val="Times New Roman"/>
        <charset val="204"/>
      </rPr>
      <t xml:space="preserve"> comunicar con el siguiente responsable:</t>
    </r>
  </si>
  <si>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charset val="204"/>
      </rPr>
      <t xml:space="preserve"> comunicar para consultar sobre el procedimiento a realizar con:</t>
    </r>
  </si>
  <si>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charset val="204"/>
      </rPr>
      <t xml:space="preserve"> para la presentación de todos los documentos enlistados en el presente. Si no están legalizados los mismos </t>
    </r>
    <r>
      <rPr>
        <b/>
        <u/>
        <sz val="10"/>
        <color rgb="FF000000"/>
        <rFont val="Times New Roman"/>
        <family val="1"/>
      </rPr>
      <t>no se podrá continuar con el trámite.</t>
    </r>
  </si>
  <si>
    <t>4)</t>
  </si>
  <si>
    <r>
      <t>Dra. Jomara Flores al teléfono 3989400, Ext. 3025 o al correo electrónico</t>
    </r>
    <r>
      <rPr>
        <b/>
        <i/>
        <sz val="9"/>
        <color rgb="FF000000"/>
        <rFont val="Times New Roman"/>
        <family val="1"/>
      </rPr>
      <t xml:space="preserve"> jkflores@espe.edu.ec</t>
    </r>
  </si>
  <si>
    <r>
      <t xml:space="preserve">Área de carnetización al teléfono 3989400, Ext. </t>
    </r>
    <r>
      <rPr>
        <b/>
        <i/>
        <sz val="9"/>
        <color rgb="FF000000"/>
        <rFont val="Times New Roman"/>
        <family val="1"/>
      </rPr>
      <t>3045</t>
    </r>
    <r>
      <rPr>
        <i/>
        <sz val="9"/>
        <color rgb="FF000000"/>
        <rFont val="Times New Roman"/>
        <family val="1"/>
      </rPr>
      <t xml:space="preserve"> o al correo electrónico </t>
    </r>
    <r>
      <rPr>
        <b/>
        <i/>
        <sz val="9"/>
        <color rgb="FF000000"/>
        <rFont val="Times New Roman"/>
        <family val="1"/>
      </rPr>
      <t xml:space="preserve">adaguirre2@espe.edu.ec
</t>
    </r>
    <r>
      <rPr>
        <i/>
        <sz val="9"/>
        <color rgb="FF000000"/>
        <rFont val="Times New Roman"/>
        <family val="1"/>
      </rPr>
      <t>(Edificio junto al bar universitario, horario de Lunes-Viernes 09h00-12h00 y 14h00-15h30)</t>
    </r>
  </si>
  <si>
    <t>MU</t>
  </si>
  <si>
    <t>LU</t>
  </si>
  <si>
    <r>
      <t xml:space="preserve">Ing. Segundo Marcelo González Villarreal al teléfono 032810206, Ext. </t>
    </r>
    <r>
      <rPr>
        <b/>
        <i/>
        <sz val="9"/>
        <color rgb="FF000000"/>
        <rFont val="Times New Roman"/>
        <family val="1"/>
      </rPr>
      <t>4431</t>
    </r>
    <r>
      <rPr>
        <i/>
        <sz val="9"/>
        <color rgb="FF000000"/>
        <rFont val="Times New Roman"/>
        <family val="1"/>
      </rPr>
      <t xml:space="preserve"> o al correo electrónico </t>
    </r>
    <r>
      <rPr>
        <b/>
        <i/>
        <sz val="9"/>
        <color rgb="FF000000"/>
        <rFont val="Times New Roman"/>
        <family val="1"/>
      </rPr>
      <t>th-el@espe.edu.ec</t>
    </r>
  </si>
  <si>
    <r>
      <t>Ing. Juan José Larrea (LOES), al correo electrónico</t>
    </r>
    <r>
      <rPr>
        <b/>
        <i/>
        <sz val="9"/>
        <color rgb="FF000000"/>
        <rFont val="Times New Roman"/>
        <family val="1"/>
      </rPr>
      <t xml:space="preserve"> jjlarrea@espe.edu.ec
</t>
    </r>
    <r>
      <rPr>
        <i/>
        <sz val="9"/>
        <color rgb="FF000000"/>
        <rFont val="Times New Roman"/>
        <family val="1"/>
      </rPr>
      <t xml:space="preserve">Ing. Ana Lucia Flores (LOSEP/CT), al correo electrónico </t>
    </r>
    <r>
      <rPr>
        <b/>
        <i/>
        <sz val="9"/>
        <color rgb="FF000000"/>
        <rFont val="Times New Roman"/>
        <family val="1"/>
      </rPr>
      <t xml:space="preserve">alflores5@espe.edu.ec
</t>
    </r>
    <r>
      <rPr>
        <i/>
        <sz val="9"/>
        <color rgb="FF000000"/>
        <rFont val="Times New Roman"/>
        <family val="1"/>
      </rPr>
      <t>Ambos al teléfono</t>
    </r>
    <r>
      <rPr>
        <b/>
        <i/>
        <sz val="9"/>
        <color rgb="FF000000"/>
        <rFont val="Times New Roman"/>
        <family val="1"/>
      </rPr>
      <t xml:space="preserve"> 032810206, </t>
    </r>
    <r>
      <rPr>
        <i/>
        <sz val="9"/>
        <color rgb="FF000000"/>
        <rFont val="Times New Roman"/>
        <family val="1"/>
      </rPr>
      <t xml:space="preserve">Ext. </t>
    </r>
    <r>
      <rPr>
        <b/>
        <i/>
        <sz val="9"/>
        <color rgb="FF000000"/>
        <rFont val="Times New Roman"/>
        <family val="1"/>
      </rPr>
      <t>4154</t>
    </r>
  </si>
  <si>
    <r>
      <t xml:space="preserve">Sgos. Ángel Xavier Catota al teléfono 032810206, Ext. (5) 4161 o al correo electrónico </t>
    </r>
    <r>
      <rPr>
        <b/>
        <i/>
        <sz val="9"/>
        <color rgb="FF000000"/>
        <rFont val="Times New Roman"/>
        <family val="1"/>
      </rPr>
      <t>axcatota@espe.edu.ec</t>
    </r>
  </si>
  <si>
    <r>
      <t>Ing. Marcelo González, al teléfono 032810206, Ext. (5)</t>
    </r>
    <r>
      <rPr>
        <b/>
        <i/>
        <sz val="9"/>
        <color rgb="FF000000"/>
        <rFont val="Times New Roman"/>
        <family val="1"/>
      </rPr>
      <t>4154</t>
    </r>
    <r>
      <rPr>
        <i/>
        <sz val="9"/>
        <color rgb="FF000000"/>
        <rFont val="Times New Roman"/>
        <family val="1"/>
      </rPr>
      <t xml:space="preserve"> o al correo electrónico smgonzalez2@espe.edu.ec</t>
    </r>
  </si>
  <si>
    <r>
      <t>Ing. Julio Amores, al teléfono 032810206, 3989400 Ext. (5)</t>
    </r>
    <r>
      <rPr>
        <b/>
        <i/>
        <sz val="9"/>
        <color rgb="FF000000"/>
        <rFont val="Times New Roman"/>
        <family val="1"/>
      </rPr>
      <t>4420</t>
    </r>
    <r>
      <rPr>
        <i/>
        <sz val="9"/>
        <color rgb="FF000000"/>
        <rFont val="Times New Roman"/>
        <family val="1"/>
      </rPr>
      <t xml:space="preserve"> o al correo electrónico jcamores@espe.edu.ec</t>
    </r>
  </si>
  <si>
    <t>SU</t>
  </si>
  <si>
    <r>
      <t xml:space="preserve">Ing. David Andres Iguago Vivas, al teléfono 3989400, Ext. </t>
    </r>
    <r>
      <rPr>
        <b/>
        <i/>
        <sz val="9"/>
        <color rgb="FF000000"/>
        <rFont val="Times New Roman"/>
        <family val="1"/>
      </rPr>
      <t>4917</t>
    </r>
    <r>
      <rPr>
        <i/>
        <sz val="9"/>
        <color rgb="FF000000"/>
        <rFont val="Times New Roman"/>
        <family val="1"/>
      </rPr>
      <t xml:space="preserve"> o al correo electrónico daiguago@espe.edu.ec</t>
    </r>
  </si>
  <si>
    <r>
      <t xml:space="preserve">Ing. Mayra Villa, al teléfono 3989400, Ext. </t>
    </r>
    <r>
      <rPr>
        <b/>
        <i/>
        <sz val="9"/>
        <color rgb="FF000000"/>
        <rFont val="Times New Roman"/>
        <family val="1"/>
      </rPr>
      <t>4920</t>
    </r>
    <r>
      <rPr>
        <i/>
        <sz val="9"/>
        <color rgb="FF000000"/>
        <rFont val="Times New Roman"/>
        <family val="1"/>
      </rPr>
      <t xml:space="preserve"> o al correo electrónico </t>
    </r>
    <r>
      <rPr>
        <b/>
        <i/>
        <sz val="9"/>
        <color rgb="FF000000"/>
        <rFont val="Times New Roman"/>
        <family val="1"/>
      </rPr>
      <t>mlvilla@espe.edu.ec</t>
    </r>
  </si>
  <si>
    <r>
      <t xml:space="preserve">Ing. José Luis Luna al teléfono 3989400, Ext. </t>
    </r>
    <r>
      <rPr>
        <b/>
        <i/>
        <sz val="9"/>
        <color rgb="FF000000"/>
        <rFont val="Times New Roman"/>
        <family val="1"/>
      </rPr>
      <t>4945</t>
    </r>
    <r>
      <rPr>
        <i/>
        <sz val="9"/>
        <color rgb="FF000000"/>
        <rFont val="Times New Roman"/>
        <family val="1"/>
      </rPr>
      <t xml:space="preserve"> o al correo electrónico jlluna1</t>
    </r>
    <r>
      <rPr>
        <b/>
        <i/>
        <sz val="9"/>
        <color rgb="FF000000"/>
        <rFont val="Times New Roman"/>
        <family val="1"/>
      </rPr>
      <t>@espe.edu.ec</t>
    </r>
  </si>
  <si>
    <r>
      <t>Tgla. Aida Yaule, al teléfono 3989400, Ext. 4917</t>
    </r>
    <r>
      <rPr>
        <i/>
        <sz val="9"/>
        <color rgb="FF000000"/>
        <rFont val="Times New Roman"/>
        <family val="1"/>
      </rPr>
      <t xml:space="preserve"> o al correo electrónico aayaule@espe.edu.ec</t>
    </r>
  </si>
  <si>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charset val="204"/>
      </rPr>
      <t>(</t>
    </r>
    <r>
      <rPr>
        <sz val="10"/>
        <color rgb="FF0B00F0"/>
        <rFont val="Times New Roman"/>
        <family val="1"/>
      </rPr>
      <t>nomina@espe.edu.ec</t>
    </r>
    <r>
      <rPr>
        <sz val="10"/>
        <color rgb="FF000000"/>
        <rFont val="Times New Roman"/>
        <charset val="204"/>
      </rPr>
      <t>).</t>
    </r>
    <r>
      <rPr>
        <b/>
        <sz val="10"/>
        <color rgb="FF000000"/>
        <rFont val="Times New Roman"/>
        <family val="1"/>
      </rPr>
      <t xml:space="preserve"> </t>
    </r>
    <r>
      <rPr>
        <sz val="10"/>
        <color rgb="FF000000"/>
        <rFont val="Times New Roman"/>
        <charset val="204"/>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</si>
  <si>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r>
      <t xml:space="preserve">La UTHM tramitará el pago de la liquidación de haberes </t>
    </r>
    <r>
      <rPr>
        <u/>
        <sz val="10"/>
        <color rgb="FF000000"/>
        <rFont val="Times New Roman"/>
        <family val="1"/>
      </rPr>
      <t>únicamente</t>
    </r>
    <r>
      <rPr>
        <sz val="10"/>
        <color rgb="FF000000"/>
        <rFont val="Times New Roman"/>
        <charset val="204"/>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charset val="204"/>
      </rPr>
      <t>(</t>
    </r>
    <r>
      <rPr>
        <sz val="10"/>
        <color rgb="FF0B00F0"/>
        <rFont val="Times New Roman"/>
        <family val="1"/>
      </rPr>
      <t>th-el@espe.edu.ec</t>
    </r>
    <r>
      <rPr>
        <sz val="10"/>
        <color rgb="FF000000"/>
        <rFont val="Times New Roman"/>
        <charset val="204"/>
      </rPr>
      <t>).</t>
    </r>
    <r>
      <rPr>
        <b/>
        <sz val="10"/>
        <color rgb="FF000000"/>
        <rFont val="Times New Roman"/>
        <family val="1"/>
      </rPr>
      <t xml:space="preserve"> </t>
    </r>
    <r>
      <rPr>
        <sz val="10"/>
        <color rgb="FF000000"/>
        <rFont val="Times New Roman"/>
        <charset val="204"/>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</si>
  <si>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charset val="204"/>
      </rPr>
      <t>(</t>
    </r>
    <r>
      <rPr>
        <sz val="10"/>
        <color rgb="FF0B00F0"/>
        <rFont val="Times New Roman"/>
        <family val="1"/>
      </rPr>
      <t>mlvilla@espe.edu.ec</t>
    </r>
    <r>
      <rPr>
        <sz val="10"/>
        <color rgb="FF000000"/>
        <rFont val="Times New Roman"/>
        <charset val="204"/>
      </rPr>
      <t>).</t>
    </r>
    <r>
      <rPr>
        <b/>
        <sz val="10"/>
        <color rgb="FF000000"/>
        <rFont val="Times New Roman"/>
        <family val="1"/>
      </rPr>
      <t xml:space="preserve"> </t>
    </r>
    <r>
      <rPr>
        <sz val="10"/>
        <color rgb="FF000000"/>
        <rFont val="Times New Roman"/>
        <charset val="204"/>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</si>
  <si>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r>
      <t xml:space="preserve">Esta lista de requisitos es válida para el personal que se haya desvinculado a </t>
    </r>
    <r>
      <rPr>
        <b/>
        <u/>
        <sz val="10"/>
        <color rgb="FF000000"/>
        <rFont val="Times New Roman"/>
        <family val="1"/>
      </rPr>
      <t>partir de octubre del 2022</t>
    </r>
    <r>
      <rPr>
        <sz val="10"/>
        <color rgb="FF000000"/>
        <rFont val="Times New Roman"/>
        <charset val="204"/>
      </rPr>
      <t>, quien se haya desvinculado antes de esa fecha deberá entregar la documentación con la lista de requisitos antigua, la misma que se encuentra publicada en el Micrositio de Talento Humano y también podrá consultarlo con la UTHM de MATRIZ.</t>
    </r>
  </si>
  <si>
    <r>
      <t xml:space="preserve">Esta lista de requisitos es válida para el personal que se haya desvinculado a </t>
    </r>
    <r>
      <rPr>
        <b/>
        <u/>
        <sz val="10"/>
        <color rgb="FF000000"/>
        <rFont val="Times New Roman"/>
        <family val="1"/>
      </rPr>
      <t>partir de junio del 2024</t>
    </r>
    <r>
      <rPr>
        <sz val="10"/>
        <color rgb="FF000000"/>
        <rFont val="Times New Roman"/>
        <charset val="204"/>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charset val="204"/>
      </rPr>
      <t>, la misma que se encuentra publicada en el Micrositio de Talento Humano y también podrá consultarlo con la UTHM de su Sede/Extensión/Unidad Académica Especial</t>
    </r>
  </si>
  <si>
    <t>MO3</t>
  </si>
  <si>
    <r>
      <t xml:space="preserve">El documento legalizado del Paz y Salvo, es un requisito que puede ser descargado para las liquidaciones de haberes correspondientes a </t>
    </r>
    <r>
      <rPr>
        <b/>
        <u/>
        <sz val="10"/>
        <color rgb="FF000000"/>
        <rFont val="Times New Roman"/>
        <family val="1"/>
      </rPr>
      <t>partir de octubre del 2022</t>
    </r>
    <r>
      <rPr>
        <sz val="10"/>
        <color rgb="FF000000"/>
        <rFont val="Times New Roman"/>
        <charset val="204"/>
      </rPr>
      <t>, por lo que en caso de realizar el trámite de fechas anteriores, únicamente se deberá presentar la hoja de seguimiento, misma que se encuentra en la lista de requisitos antigua, públicada en el Micrositio de UTH.</t>
    </r>
  </si>
  <si>
    <t>LO3</t>
  </si>
  <si>
    <r>
      <t xml:space="preserve">El documento legalizado del Paz y Salvo, es un requisito que puede ser descargado para las liquidaciones de haberes correspondientes a </t>
    </r>
    <r>
      <rPr>
        <b/>
        <u/>
        <sz val="10"/>
        <color rgb="FF000000"/>
        <rFont val="Times New Roman"/>
        <family val="1"/>
      </rPr>
      <t>partir de junio del 2024.</t>
    </r>
    <r>
      <rPr>
        <sz val="10"/>
        <color rgb="FF000000"/>
        <rFont val="Times New Roman"/>
        <charset val="204"/>
      </rPr>
      <t xml:space="preserve"> En caso de realizar el trámite de fechas anteriores, únicamente se deberá presentar la hoja de seguimiento, misma que se encuentra en la </t>
    </r>
    <r>
      <rPr>
        <b/>
        <u/>
        <sz val="10"/>
        <color rgb="FF000000"/>
        <rFont val="Times New Roman"/>
        <family val="1"/>
      </rPr>
      <t>lista de requisitos antigua</t>
    </r>
    <r>
      <rPr>
        <sz val="10"/>
        <color rgb="FF000000"/>
        <rFont val="Times New Roman"/>
        <charset val="204"/>
      </rPr>
      <t>, públicada en el Micrositio de UTH.</t>
    </r>
  </si>
  <si>
    <t>SDO3</t>
  </si>
  <si>
    <r>
      <t xml:space="preserve">El documento legalizado del Paz y Salvo, es un requisito que puede ser descargado para las liquidaciones de haberes correspondientes a </t>
    </r>
    <r>
      <rPr>
        <b/>
        <u/>
        <sz val="10"/>
        <color rgb="FF000000"/>
        <rFont val="Times New Roman"/>
        <family val="1"/>
      </rPr>
      <t>partir de junio del 2024</t>
    </r>
    <r>
      <rPr>
        <sz val="10"/>
        <color rgb="FF000000"/>
        <rFont val="Times New Roman"/>
        <charset val="204"/>
      </rPr>
      <t xml:space="preserve">, por lo que en caso de realizar el trámite de fechas anteriores, únicamente se deberá presentar la hoja de seguimiento, misma que se encuentra en la </t>
    </r>
    <r>
      <rPr>
        <b/>
        <u/>
        <sz val="10"/>
        <color rgb="FF000000"/>
        <rFont val="Times New Roman"/>
        <family val="1"/>
      </rPr>
      <t>lista de requisitos antigua</t>
    </r>
    <r>
      <rPr>
        <sz val="10"/>
        <color rgb="FF000000"/>
        <rFont val="Times New Roman"/>
        <charset val="204"/>
      </rPr>
      <t>, públicada en el Micrositio de UTH.</t>
    </r>
  </si>
  <si>
    <t>Hoja de requisitos de salida de personal legalizada.</t>
  </si>
  <si>
    <t>Constancia de otorgamiento de la declaración patrimonial legalizada - Fin de gestión. (Colocando la fecha de fin de gestión)</t>
  </si>
  <si>
    <t>Paz y salvo legalizado, el mismo que puede ser consultado y descargado en el micrositio de Talento Humano:</t>
  </si>
  <si>
    <r>
      <t xml:space="preserve">La </t>
    </r>
    <r>
      <rPr>
        <b/>
        <u/>
        <sz val="9"/>
        <color rgb="FF000000"/>
        <rFont val="Times New Roman"/>
        <family val="1"/>
      </rPr>
      <t>creación</t>
    </r>
    <r>
      <rPr>
        <sz val="9"/>
        <color rgb="FF000000"/>
        <rFont val="Times New Roman"/>
        <family val="1"/>
      </rPr>
      <t xml:space="preserve"> del Paz y Salvo se realiza dentro del sistema en el área de Nómina una vez que se notifica la aceptación de la renuncia o desvinculación por parte del exservidor.</t>
    </r>
  </si>
  <si>
    <t>V.2025.02</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</si>
  <si>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en caso de tener tener: bienes, pasajes o contratos o si volvio a ser vinculado a la Institución y aún tiene esos tres items con:</t>
    </r>
  </si>
  <si>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comunicarse con la Secretaria de Comisión de Becas al correo </t>
    </r>
    <r>
      <rPr>
        <b/>
        <sz val="9"/>
        <color rgb="FF000000"/>
        <rFont val="Times New Roman"/>
        <family val="1"/>
      </rPr>
      <t>mkbenavides@espe.edu.ec</t>
    </r>
    <r>
      <rPr>
        <sz val="9"/>
        <color rgb="FF000000"/>
        <rFont val="Times New Roman"/>
        <family val="1"/>
      </rPr>
      <t xml:space="preserve"> para más información [Académico(TP/MT/TC)/Apoyo académico y Administrativos]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</si>
</sst>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9" x14ac:knownFonts="1">
    <font>
      <sz val="10"/>
      <color rgb="FF000000"/>
      <name val="Times New Roman"/>
      <charset val="204"/>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sz val="10"/>
      <color rgb="FF000000"/>
      <name val="Times New Roman"/>
      <family val="1"/>
    </font>
    <font>
      <u/>
      <sz val="10"/>
      <color theme="10"/>
      <name val="Times New Roman"/>
      <charset val="204"/>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sz val="10"/>
      <color rgb="FF0B00F0"/>
      <name val="Times New Roman"/>
      <family val="1"/>
    </font>
  </fonts>
  <fills count="11">
    <fill>
      <patternFill patternType="none"/>
    </fill>
    <fill>
      <patternFill patternType="gray125"/>
    </fill>
    <fill>
      <patternFill patternType="solid">
        <fgColor rgb="FFFFFF00"/>
        <bgColor indexed="64"/>
      </patternFill>
    </fill>
    <fill>
      <patternFill patternType="solid">
        <fgColor rgb="FFF7FED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theme="5" tint="0.79998168889431442"/>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xf numFmtId="0" fontId="6" fillId="0" borderId="0"/>
  </cellStyleXfs>
  <cellXfs count="123">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5" fillId="0" borderId="1" xfId="2" applyFont="1" applyBorder="1" applyAlignment="1">
      <alignment horizontal="center" vertical="center" wrapText="1"/>
    </xf>
    <xf numFmtId="0" fontId="0" fillId="0" borderId="0" xfId="0" applyAlignment="1" applyProtection="1">
      <alignment horizontal="left" vertical="top"/>
      <protection hidden="1"/>
    </xf>
    <xf numFmtId="0" fontId="6" fillId="3" borderId="1" xfId="0" applyFont="1" applyFill="1" applyBorder="1" applyAlignment="1" applyProtection="1">
      <alignment horizontal="center" vertical="center"/>
      <protection locked="0" hidden="1"/>
    </xf>
    <xf numFmtId="0" fontId="5"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top"/>
    </xf>
    <xf numFmtId="0" fontId="0" fillId="6" borderId="1" xfId="0" applyFill="1" applyBorder="1" applyAlignment="1">
      <alignment horizontal="left" vertical="top"/>
    </xf>
    <xf numFmtId="0" fontId="0" fillId="6" borderId="1" xfId="0" applyFill="1" applyBorder="1" applyAlignment="1">
      <alignment vertical="top"/>
    </xf>
    <xf numFmtId="0" fontId="0" fillId="7" borderId="1" xfId="0" applyFill="1" applyBorder="1" applyAlignment="1">
      <alignment horizontal="left" vertical="top"/>
    </xf>
    <xf numFmtId="0" fontId="0" fillId="7" borderId="1" xfId="0" applyFill="1" applyBorder="1" applyAlignment="1">
      <alignment vertical="top"/>
    </xf>
    <xf numFmtId="0" fontId="0" fillId="7" borderId="2" xfId="0" applyFill="1" applyBorder="1" applyAlignment="1">
      <alignment vertical="top"/>
    </xf>
    <xf numFmtId="0" fontId="6" fillId="0" borderId="1" xfId="0" applyFont="1" applyBorder="1" applyAlignment="1">
      <alignment horizontal="left" vertical="top"/>
    </xf>
    <xf numFmtId="0" fontId="6" fillId="0" borderId="0" xfId="0" applyFont="1" applyAlignment="1">
      <alignment horizontal="left" vertical="top"/>
    </xf>
    <xf numFmtId="0" fontId="3" fillId="8" borderId="1" xfId="0" applyFont="1" applyFill="1" applyBorder="1" applyAlignment="1" applyProtection="1">
      <alignment horizontal="center" vertical="center" wrapText="1"/>
      <protection hidden="1"/>
    </xf>
    <xf numFmtId="0" fontId="3" fillId="8" borderId="4" xfId="0" applyFont="1" applyFill="1" applyBorder="1" applyAlignment="1" applyProtection="1">
      <alignment horizontal="center" vertic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vertical="center"/>
      <protection hidden="1"/>
    </xf>
    <xf numFmtId="0" fontId="5" fillId="9" borderId="1" xfId="2" applyFont="1" applyFill="1" applyBorder="1" applyAlignment="1">
      <alignment horizontal="center" vertical="center" wrapText="1"/>
    </xf>
    <xf numFmtId="0" fontId="5" fillId="9" borderId="1" xfId="0" applyFont="1" applyFill="1" applyBorder="1" applyAlignment="1">
      <alignment horizontal="center" vertical="center" wrapText="1"/>
    </xf>
    <xf numFmtId="0" fontId="8" fillId="0" borderId="14" xfId="1" applyFont="1" applyBorder="1" applyAlignment="1" applyProtection="1">
      <alignment vertical="center"/>
      <protection hidden="1"/>
    </xf>
    <xf numFmtId="0" fontId="8" fillId="0" borderId="15" xfId="1" applyFont="1" applyBorder="1" applyAlignment="1" applyProtection="1">
      <alignment vertical="center"/>
      <protection hidden="1"/>
    </xf>
    <xf numFmtId="0" fontId="3" fillId="0" borderId="1" xfId="0" applyFont="1" applyBorder="1" applyAlignment="1" applyProtection="1">
      <alignment horizontal="left" vertical="center"/>
      <protection hidden="1"/>
    </xf>
    <xf numFmtId="0" fontId="4" fillId="3" borderId="1" xfId="0" applyFont="1" applyFill="1" applyBorder="1" applyAlignment="1" applyProtection="1">
      <alignment horizontal="left" vertical="center"/>
      <protection locked="0" hidden="1"/>
    </xf>
    <xf numFmtId="0" fontId="1" fillId="0" borderId="1" xfId="0" applyFont="1" applyBorder="1" applyAlignment="1" applyProtection="1">
      <alignment horizontal="center" vertical="top"/>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locked="0" hidden="1"/>
    </xf>
    <xf numFmtId="0" fontId="1" fillId="2" borderId="3" xfId="0" applyFont="1" applyFill="1" applyBorder="1" applyAlignment="1" applyProtection="1">
      <alignment horizontal="center" vertical="center" wrapText="1"/>
      <protection locked="0" hidden="1"/>
    </xf>
    <xf numFmtId="49" fontId="4" fillId="3" borderId="1" xfId="0" applyNumberFormat="1" applyFont="1" applyFill="1" applyBorder="1" applyAlignment="1" applyProtection="1">
      <alignment horizontal="left" vertical="center"/>
      <protection locked="0" hidden="1"/>
    </xf>
    <xf numFmtId="0" fontId="3" fillId="0" borderId="4"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6" xfId="0" applyFont="1" applyBorder="1" applyAlignment="1" applyProtection="1">
      <alignment horizontal="left" vertical="center"/>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6" xfId="2" applyFont="1" applyBorder="1" applyAlignment="1">
      <alignment horizontal="left" vertical="center" wrapText="1"/>
    </xf>
    <xf numFmtId="14" fontId="4" fillId="3" borderId="1" xfId="0" applyNumberFormat="1" applyFont="1" applyFill="1" applyBorder="1" applyAlignment="1" applyProtection="1">
      <alignment horizontal="left" vertical="center"/>
      <protection locked="0" hidden="1"/>
    </xf>
    <xf numFmtId="164" fontId="4" fillId="3" borderId="1" xfId="0" applyNumberFormat="1" applyFont="1" applyFill="1" applyBorder="1" applyAlignment="1" applyProtection="1">
      <alignment horizontal="left" vertical="center"/>
      <protection locked="0"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9"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15" xfId="0" applyFont="1" applyBorder="1" applyAlignment="1" applyProtection="1">
      <alignment horizontal="left" vertical="center" wrapText="1"/>
      <protection hidden="1"/>
    </xf>
    <xf numFmtId="0" fontId="3" fillId="8" borderId="4" xfId="0" applyFont="1" applyFill="1" applyBorder="1" applyAlignment="1" applyProtection="1">
      <alignment horizontal="center" vertical="center" wrapText="1"/>
      <protection hidden="1"/>
    </xf>
    <xf numFmtId="0" fontId="3" fillId="8" borderId="5" xfId="0" applyFont="1" applyFill="1" applyBorder="1" applyAlignment="1" applyProtection="1">
      <alignment horizontal="center" vertical="center" wrapText="1"/>
      <protection hidden="1"/>
    </xf>
    <xf numFmtId="0" fontId="3" fillId="8" borderId="6" xfId="0"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textRotation="90" wrapText="1"/>
      <protection hidden="1"/>
    </xf>
    <xf numFmtId="0" fontId="5" fillId="0" borderId="8" xfId="0" applyFont="1" applyBorder="1" applyAlignment="1" applyProtection="1">
      <alignment horizontal="center" vertical="center" textRotation="90" wrapText="1"/>
      <protection hidden="1"/>
    </xf>
    <xf numFmtId="0" fontId="5" fillId="0" borderId="9" xfId="0" applyFont="1" applyBorder="1" applyAlignment="1" applyProtection="1">
      <alignment horizontal="center" vertical="center" textRotation="90" wrapText="1"/>
      <protection hidden="1"/>
    </xf>
    <xf numFmtId="0" fontId="0" fillId="0" borderId="9" xfId="0" applyBorder="1" applyAlignment="1" applyProtection="1">
      <alignment vertical="top" wrapText="1"/>
      <protection hidden="1"/>
    </xf>
    <xf numFmtId="0" fontId="6" fillId="0" borderId="14" xfId="0" applyFont="1" applyBorder="1" applyAlignment="1" applyProtection="1">
      <alignment vertical="top" wrapText="1"/>
      <protection hidden="1"/>
    </xf>
    <xf numFmtId="0" fontId="2" fillId="0" borderId="2" xfId="0" applyFont="1" applyBorder="1" applyAlignment="1" applyProtection="1">
      <alignment horizontal="center" vertical="center" textRotation="90" wrapText="1"/>
      <protection hidden="1"/>
    </xf>
    <xf numFmtId="0" fontId="2" fillId="0" borderId="10" xfId="0" applyFont="1" applyBorder="1" applyAlignment="1" applyProtection="1">
      <alignment horizontal="center" vertical="center" textRotation="90" wrapText="1"/>
      <protection hidden="1"/>
    </xf>
    <xf numFmtId="0" fontId="2" fillId="0" borderId="3" xfId="0" applyFont="1" applyBorder="1" applyAlignment="1" applyProtection="1">
      <alignment horizontal="center" vertical="center" textRotation="90"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4" fillId="0" borderId="4"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3" fillId="8" borderId="1" xfId="0" applyFont="1" applyFill="1" applyBorder="1" applyAlignment="1" applyProtection="1">
      <alignment horizontal="center" vertical="center" wrapText="1"/>
      <protection hidden="1"/>
    </xf>
    <xf numFmtId="0" fontId="10" fillId="10" borderId="1" xfId="0" applyFont="1" applyFill="1" applyBorder="1" applyAlignment="1" applyProtection="1">
      <alignment horizontal="center" vertical="center" wrapText="1"/>
      <protection hidden="1"/>
    </xf>
    <xf numFmtId="0" fontId="0" fillId="0" borderId="7" xfId="0" applyBorder="1" applyAlignment="1" applyProtection="1">
      <alignment vertical="top" wrapText="1"/>
      <protection hidden="1"/>
    </xf>
    <xf numFmtId="0" fontId="6" fillId="0" borderId="11" xfId="0" applyFont="1" applyBorder="1" applyAlignment="1" applyProtection="1">
      <alignment vertical="top" wrapText="1"/>
      <protection hidden="1"/>
    </xf>
    <xf numFmtId="0" fontId="6" fillId="0" borderId="12" xfId="0" applyFont="1" applyBorder="1" applyAlignment="1" applyProtection="1">
      <alignment vertical="top" wrapText="1"/>
      <protection hidden="1"/>
    </xf>
    <xf numFmtId="0" fontId="16" fillId="0" borderId="8"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13" xfId="0" applyFont="1" applyBorder="1" applyAlignment="1" applyProtection="1">
      <alignment horizontal="left" vertical="center" wrapText="1"/>
      <protection hidden="1"/>
    </xf>
    <xf numFmtId="0" fontId="5" fillId="0" borderId="1" xfId="0" applyFont="1" applyBorder="1" applyAlignment="1" applyProtection="1">
      <alignment horizontal="center" vertical="center" wrapText="1"/>
      <protection hidden="1"/>
    </xf>
    <xf numFmtId="0" fontId="4" fillId="0" borderId="11" xfId="0" applyFont="1" applyBorder="1" applyAlignment="1" applyProtection="1">
      <alignment horizontal="left" vertical="center" wrapText="1"/>
      <protection hidden="1"/>
    </xf>
    <xf numFmtId="0" fontId="4" fillId="0" borderId="12" xfId="0" applyFont="1" applyBorder="1" applyAlignment="1" applyProtection="1">
      <alignment horizontal="left" vertical="center" wrapText="1"/>
      <protection hidden="1"/>
    </xf>
    <xf numFmtId="0" fontId="6" fillId="0" borderId="7"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4" fillId="0" borderId="7" xfId="0" applyFont="1" applyBorder="1" applyAlignment="1" applyProtection="1">
      <alignment horizontal="left" vertical="center" wrapText="1"/>
      <protection hidden="1"/>
    </xf>
    <xf numFmtId="0" fontId="3" fillId="0" borderId="9" xfId="0" applyFont="1" applyBorder="1" applyAlignment="1" applyProtection="1">
      <alignment horizontal="left" vertical="center" wrapText="1"/>
      <protection hidden="1"/>
    </xf>
    <xf numFmtId="0" fontId="3" fillId="0" borderId="14" xfId="0" applyFont="1" applyBorder="1" applyAlignment="1" applyProtection="1">
      <alignment horizontal="left" vertical="center" wrapText="1"/>
      <protection hidden="1"/>
    </xf>
    <xf numFmtId="0" fontId="3" fillId="0" borderId="15"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5" fillId="8"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6" fillId="0" borderId="1" xfId="0" applyFont="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5" fillId="8" borderId="4" xfId="0" applyFont="1" applyFill="1" applyBorder="1" applyAlignment="1" applyProtection="1">
      <alignment horizontal="center" vertical="top"/>
      <protection hidden="1"/>
    </xf>
    <xf numFmtId="0" fontId="5" fillId="8" borderId="5" xfId="0" applyFont="1" applyFill="1" applyBorder="1" applyAlignment="1" applyProtection="1">
      <alignment horizontal="center" vertical="top"/>
      <protection hidden="1"/>
    </xf>
    <xf numFmtId="0" fontId="5" fillId="8" borderId="6" xfId="0" applyFont="1" applyFill="1" applyBorder="1" applyAlignment="1" applyProtection="1">
      <alignment horizontal="center" vertical="top"/>
      <protection hidden="1"/>
    </xf>
    <xf numFmtId="0" fontId="10" fillId="10" borderId="3" xfId="0" applyFont="1" applyFill="1" applyBorder="1" applyAlignment="1" applyProtection="1">
      <alignment horizontal="center" vertical="center" wrapText="1"/>
      <protection hidden="1"/>
    </xf>
    <xf numFmtId="0" fontId="4" fillId="0" borderId="7"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5" fillId="9" borderId="2" xfId="2" applyFont="1" applyFill="1" applyBorder="1" applyAlignment="1">
      <alignment horizontal="center" vertical="center" wrapText="1"/>
    </xf>
    <xf numFmtId="0" fontId="5" fillId="9" borderId="3" xfId="2" applyFont="1" applyFill="1" applyBorder="1" applyAlignment="1">
      <alignment horizontal="center" vertical="center" wrapText="1"/>
    </xf>
    <xf numFmtId="0" fontId="7" fillId="0" borderId="1" xfId="1" applyBorder="1" applyAlignment="1" applyProtection="1">
      <alignment horizontal="center" vertical="center"/>
      <protection hidden="1"/>
    </xf>
    <xf numFmtId="0" fontId="0" fillId="0" borderId="1" xfId="0" applyBorder="1" applyAlignment="1" applyProtection="1">
      <alignment horizontal="center" vertical="top"/>
      <protection hidden="1"/>
    </xf>
    <xf numFmtId="0" fontId="6" fillId="0" borderId="11"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15" fillId="7"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0" fillId="2" borderId="1" xfId="0" applyFill="1" applyBorder="1" applyAlignment="1">
      <alignment horizontal="left" vertical="top" wrapText="1"/>
    </xf>
    <xf numFmtId="0" fontId="6" fillId="2" borderId="1" xfId="0" applyFont="1" applyFill="1" applyBorder="1" applyAlignment="1">
      <alignment horizontal="left" vertical="top" wrapText="1"/>
    </xf>
    <xf numFmtId="0" fontId="6" fillId="2" borderId="4" xfId="0" applyFont="1" applyFill="1" applyBorder="1" applyAlignment="1">
      <alignment horizontal="left" vertical="top" wrapText="1"/>
    </xf>
  </cellXfs>
  <cellStyles count="3">
    <cellStyle name="Hipervínculo" xfId="1" builtinId="8"/>
    <cellStyle name="Normal" xfId="0" builtinId="0"/>
    <cellStyle name="Normal 2" xfId="2" xr:uid="{A8B45673-CC0E-43E0-BA90-D1DEB63FF76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23B973E1-485D-4A1F-94A9-6BFC6F6B99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9907e6c4c3750d8/Mkrx/5.Nomina/Liquidaciones/Requisitos%20Desvinculacion/Requisitos/2025/Liquidacion/REQUISITOS%20SALIDA%20W%202025v05.xlsx" TargetMode="External"/><Relationship Id="rId1" Type="http://schemas.openxmlformats.org/officeDocument/2006/relationships/externalLinkPath" Target="/29907e6c4c3750d8/Mkrx/5.Nomina/Liquidaciones/Requisitos%20Desvinculacion/Requisitos/2025/Liquidacion/REQUISITOS%20SALIDA%20W%202025v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Z - IASA - IDIOMAS"/>
      <sheetName val="BOTON"/>
    </sheetNames>
    <sheetDataSet>
      <sheetData sheetId="0"/>
      <sheetData sheetId="1">
        <row r="6">
          <cell r="A6" t="str">
            <v>MC</v>
          </cell>
          <cell r="B6" t="str">
            <v>Ing. Irene Cedeño, al teléfono 3989400, Ext. 3019 / 3026 o al correo electrónico iccedenio@espe.edu.ec</v>
          </cell>
        </row>
        <row r="7">
          <cell r="A7" t="str">
            <v>MU</v>
          </cell>
          <cell r="B7" t="str">
            <v>Dra. Jomara Flores al teléfono 3989400, Ext. 3025 o al correo electrónico jkflores@espe.edu.ec</v>
          </cell>
        </row>
        <row r="8">
          <cell r="A8" t="str">
            <v>MD</v>
          </cell>
          <cell r="B8" t="str">
            <v>Ing. Edison Sosa al teléfono 3989400, Ext. 3080 o al correo electrónico easosa@espe.edu.ec</v>
          </cell>
        </row>
        <row r="9">
          <cell r="A9" t="str">
            <v>ME</v>
          </cell>
          <cell r="B9" t="str">
            <v>Área de carnetización al teléfono 3989400, Ext. 3045 o al correo electrónico adaguirre2@espe.edu.ec
(Edificio junto al bar universitario, horario de Lunes-Viernes 09h00-12h00 y 14h00-15h30)</v>
          </cell>
        </row>
        <row r="10">
          <cell r="A10" t="str">
            <v>MF</v>
          </cell>
          <cell r="B10" t="str">
            <v>Área de Archivo al teléfono 3989400, Ext. 1056 o al correo electrónico archivo@espe.edu.ec</v>
          </cell>
        </row>
        <row r="11">
          <cell r="A11" t="str">
            <v>LU</v>
          </cell>
          <cell r="B11" t="str">
            <v>Ing. Segundo Marcelo González Villarreal al teléfono 032810206, Ext. 4431 o al correo electrónico th-el@espe.edu.ec</v>
          </cell>
        </row>
        <row r="12">
          <cell r="A12" t="str">
            <v>LC</v>
          </cell>
          <cell r="B12" t="str">
            <v>Ing. Juan José Larrea (LOES), al correo electrónico jjlarrea@espe.edu.ec
Ing. Ana Lucia Flores (LOSEP/CT), al correo electrónico alflores5@espe.edu.ec
Ambos al teléfono 032810206, Ext. 4154</v>
          </cell>
        </row>
        <row r="13">
          <cell r="A13" t="str">
            <v>LD</v>
          </cell>
          <cell r="B13" t="str">
            <v>Sgos. Ángel Xavier Catota al teléfono 032810206, Ext. (5) 4161 o al correo electrónico axcatota@espe.edu.ec</v>
          </cell>
        </row>
        <row r="14">
          <cell r="A14" t="str">
            <v>LE</v>
          </cell>
          <cell r="B14" t="str">
            <v>Ing. Marcelo González, al teléfono 032810206, Ext. (5)4154 o al correo electrónico smgonzalez2@espe.edu.ec</v>
          </cell>
        </row>
        <row r="15">
          <cell r="A15" t="str">
            <v>LF</v>
          </cell>
          <cell r="B15" t="str">
            <v>Ing. Julio Amores, al teléfono 032810206, 3989400 Ext. (5)4420 o al correo electrónico jcamores@espe.edu.ec</v>
          </cell>
        </row>
        <row r="16">
          <cell r="A16" t="str">
            <v>SU</v>
          </cell>
          <cell r="B16" t="str">
            <v>Ing. David Andres Iguago Vivas, al teléfono 3989400, Ext. 4917 o al correo electrónico daiguago@espe.edu.ec</v>
          </cell>
        </row>
        <row r="17">
          <cell r="A17" t="str">
            <v>SC</v>
          </cell>
          <cell r="B17" t="str">
            <v>Ing. Mayra Villa, al teléfono 3989400, Ext. 4920 o al correo electrónico mlvilla@espe.edu.ec</v>
          </cell>
        </row>
        <row r="18">
          <cell r="A18" t="str">
            <v>SD</v>
          </cell>
          <cell r="B18" t="str">
            <v>Ing. José Luis Luna al teléfono 3989400, Ext. 4945 o al correo electrónico jlluna1@espe.edu.ec</v>
          </cell>
        </row>
        <row r="19">
          <cell r="A19" t="str">
            <v>SE</v>
          </cell>
          <cell r="B19" t="str">
            <v>Tgla. Aida Yaule, al teléfono 3989400, Ext. 4917 o al correo electrónico aayaule@espe.edu.ec</v>
          </cell>
        </row>
        <row r="20">
          <cell r="A20" t="str">
            <v>SF</v>
          </cell>
          <cell r="B20" t="str">
            <v>Tgla. Aida Yaule, al teléfono 3989400, Ext. 4917 o al correo electrónico aayaule@espe.edu.ec</v>
          </cell>
        </row>
        <row r="22">
          <cell r="A22" t="str">
            <v>MO</v>
          </cell>
          <cell r="B22" t="str">
            <v>La UTHM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ell>
        </row>
        <row r="23">
          <cell r="A23" t="str">
            <v>LO</v>
          </cell>
          <cell r="B23" t="str">
            <v>La UTHM tramitará el pago de la liquidación de haberes únicamente si la documentación detallada en los numerales del 1 al 7 se encuentra completa y remitida al correo electrónico de Talento Humano de su Sede/Extensión/Unidad Académica Especial (th-el@espe.edu.ec). No se almacenará información incompleta o parcial. Caso contrario no se podrá continuar con el trámite.</v>
          </cell>
        </row>
        <row r="24">
          <cell r="A24" t="str">
            <v>SDO</v>
          </cell>
          <cell r="B24" t="str">
            <v>La UTHM tramitará el pago de la liquidación de haberes únicamente si la documentación detallada en los numerales del 1 al 7 se encuentra completa y remitida al correo electrónico de Talento Humano (mlvilla@espe.edu.ec). No se almacenará información incompleta o parcial. Caso contrario no se podrá continuar con el trámite.</v>
          </cell>
        </row>
        <row r="26">
          <cell r="A26" t="str">
            <v>MO2</v>
          </cell>
          <cell r="B26" t="str">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ell>
        </row>
        <row r="27">
          <cell r="A27" t="str">
            <v>LO2</v>
          </cell>
          <cell r="B27" t="str">
            <v>Esta lista de requisitos es válida para el personal que se haya desvinculado a partir de junio del 2024, quien se haya desvinculado antes de esa fecha deberá entregar la documentación con la lista de requisitos antigua, la misma que se encuentra publicada en el Micrositio de Talento Humano y también podrá consultarlo con la UTHM de su Sede/Extensión/Unidad Académica Especial</v>
          </cell>
        </row>
        <row r="28">
          <cell r="A28" t="str">
            <v>SDO2</v>
          </cell>
          <cell r="B28" t="str">
            <v>Esta lista de requisitos es válida para el personal que se haya desvinculado a partir de junio del 2024, quien se haya desvinculado antes de esa fecha deberá entregar la documentación con la lista de requisitos antigua, la misma que se encuentra publicada en el Micrositio de Talento Humano y también podrá consultarlo con la UTHM de su Sede/Extensión/Unidad Académica Especial</v>
          </cell>
        </row>
        <row r="30">
          <cell r="A30" t="str">
            <v>MO3</v>
          </cell>
          <cell r="B30" t="str">
            <v>El documento legalizado del Paz y Salvo, es un requisito que puede ser descargado para las liquidaciones de haberes correspondientes a partir de octubre del 2022, por lo que en caso de realizar el trámite de fechas anteriores, únicamente se deberá presentar la hoja de seguimiento, misma que se encuentra en la lista de requisitos antigua, públicada en el Micrositio de UTH.</v>
          </cell>
        </row>
        <row r="31">
          <cell r="A31" t="str">
            <v>LO3</v>
          </cell>
          <cell r="B31" t="str">
            <v>El documento legalizado del Paz y Salvo, es un requisito que puede ser descargado para las liquidaciones de haberes correspondientes a partir de junio del 2024. En caso de realizar el trámite de fechas anteriores, únicamente se deberá presentar la hoja de seguimiento, misma que se encuentra en la lista de requisitos antigua, públicada en el Micrositio de UTH.</v>
          </cell>
        </row>
        <row r="32">
          <cell r="A32" t="str">
            <v>SDO3</v>
          </cell>
          <cell r="B32" t="str">
            <v>El documento legalizado del Paz y Salvo, es un requisito que puede ser descargado para las liquidaciones de haberes correspondientes a partir de junio del 2024, por lo que en caso de realizar el trámite de fechas anteriores, únicamente se deberá presentar la hoja de seguimiento, misma que se encuentra en la lista de requisitos antigua, públicada en el Micrositio de UTH.</v>
          </cell>
        </row>
        <row r="41">
          <cell r="A41" t="str">
            <v>X</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nnapitest.espe.edu.ec/Reportes/reportPublic.php?key=espePHSP" TargetMode="External"/><Relationship Id="rId2" Type="http://schemas.openxmlformats.org/officeDocument/2006/relationships/hyperlink" Target="https://uth.espe.edu.ec/" TargetMode="External"/><Relationship Id="rId1" Type="http://schemas.openxmlformats.org/officeDocument/2006/relationships/hyperlink" Target="https://uth.espe.edu.ec/procedimientos-ut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uth.espe.edu.ec/procedimientos-u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5527-DFF5-4159-828D-17AFDE75AB38}">
  <sheetPr>
    <tabColor rgb="FF92D050"/>
    <pageSetUpPr fitToPage="1"/>
  </sheetPr>
  <dimension ref="A1:O71"/>
  <sheetViews>
    <sheetView showGridLines="0" tabSelected="1" showWhiteSpace="0" view="pageLayout" topLeftCell="A26" zoomScale="115" zoomScaleNormal="100" zoomScalePageLayoutView="115" workbookViewId="0">
      <selection activeCell="L32" sqref="L32"/>
    </sheetView>
  </sheetViews>
  <sheetFormatPr baseColWidth="10" defaultColWidth="0" defaultRowHeight="12.75" customHeight="1" zeroHeight="1" x14ac:dyDescent="0.2"/>
  <cols>
    <col min="1" max="1" width="5.33203125" style="1" customWidth="1"/>
    <col min="2" max="2" width="9.83203125" style="1" customWidth="1"/>
    <col min="3" max="3" width="6.5" style="2" customWidth="1"/>
    <col min="4" max="4" width="4.1640625" style="1" customWidth="1"/>
    <col min="5" max="9" width="7.83203125" style="1" customWidth="1"/>
    <col min="10" max="10" width="20.5" style="1" customWidth="1"/>
    <col min="11" max="11" width="26.83203125" style="1" customWidth="1"/>
    <col min="12" max="12" width="16.6640625" style="1" customWidth="1"/>
    <col min="13" max="13" width="17" style="1" customWidth="1"/>
    <col min="14" max="14" width="4.83203125" style="1" hidden="1" customWidth="1"/>
    <col min="15" max="15" width="5.33203125" style="1" customWidth="1"/>
    <col min="16" max="16384" width="12" style="1" hidden="1"/>
  </cols>
  <sheetData>
    <row r="1" spans="2:13" ht="8.25" customHeight="1" x14ac:dyDescent="0.2"/>
    <row r="2" spans="2:13" ht="14.25" x14ac:dyDescent="0.2">
      <c r="B2" s="28"/>
      <c r="C2" s="28"/>
      <c r="D2" s="28"/>
      <c r="E2" s="28"/>
      <c r="F2" s="28"/>
      <c r="G2" s="28"/>
      <c r="H2" s="28"/>
      <c r="I2" s="28"/>
      <c r="J2" s="29" t="s">
        <v>0</v>
      </c>
      <c r="K2" s="29"/>
      <c r="L2" s="29"/>
      <c r="M2" s="29"/>
    </row>
    <row r="3" spans="2:13" ht="12.75" customHeight="1" x14ac:dyDescent="0.2">
      <c r="B3" s="28"/>
      <c r="C3" s="28"/>
      <c r="D3" s="28"/>
      <c r="E3" s="28"/>
      <c r="F3" s="28"/>
      <c r="G3" s="28"/>
      <c r="H3" s="28"/>
      <c r="I3" s="28"/>
      <c r="J3" s="30" t="s">
        <v>83</v>
      </c>
      <c r="K3" s="30"/>
      <c r="L3" s="30"/>
      <c r="M3" s="31" t="s">
        <v>121</v>
      </c>
    </row>
    <row r="4" spans="2:13" ht="12.75" customHeight="1" x14ac:dyDescent="0.2">
      <c r="B4" s="28"/>
      <c r="C4" s="28"/>
      <c r="D4" s="28"/>
      <c r="E4" s="28"/>
      <c r="F4" s="28"/>
      <c r="G4" s="28"/>
      <c r="H4" s="28"/>
      <c r="I4" s="28"/>
      <c r="J4" s="30"/>
      <c r="K4" s="30"/>
      <c r="L4" s="30"/>
      <c r="M4" s="32"/>
    </row>
    <row r="5" spans="2:13" ht="12.75" customHeight="1" x14ac:dyDescent="0.2">
      <c r="B5" s="28"/>
      <c r="C5" s="28"/>
      <c r="D5" s="28"/>
      <c r="E5" s="28"/>
      <c r="F5" s="28"/>
      <c r="G5" s="28"/>
      <c r="H5" s="28"/>
      <c r="I5" s="28"/>
      <c r="J5" s="30"/>
      <c r="K5" s="30"/>
      <c r="L5" s="30"/>
      <c r="M5" s="33" t="s">
        <v>1</v>
      </c>
    </row>
    <row r="6" spans="2:13" ht="12.75" customHeight="1" x14ac:dyDescent="0.2">
      <c r="B6" s="28"/>
      <c r="C6" s="28"/>
      <c r="D6" s="28"/>
      <c r="E6" s="28"/>
      <c r="F6" s="28"/>
      <c r="G6" s="28"/>
      <c r="H6" s="28"/>
      <c r="I6" s="28"/>
      <c r="J6" s="30"/>
      <c r="K6" s="30"/>
      <c r="L6" s="30"/>
      <c r="M6" s="34"/>
    </row>
    <row r="7" spans="2:13" x14ac:dyDescent="0.2">
      <c r="B7" s="26" t="s">
        <v>2</v>
      </c>
      <c r="C7" s="26"/>
      <c r="D7" s="26"/>
      <c r="E7" s="26"/>
      <c r="F7" s="26"/>
      <c r="G7" s="26"/>
      <c r="H7" s="26"/>
      <c r="I7" s="26"/>
      <c r="J7" s="27"/>
      <c r="K7" s="27"/>
      <c r="L7" s="27"/>
      <c r="M7" s="27"/>
    </row>
    <row r="8" spans="2:13" x14ac:dyDescent="0.2">
      <c r="B8" s="26" t="s">
        <v>3</v>
      </c>
      <c r="C8" s="26"/>
      <c r="D8" s="26"/>
      <c r="E8" s="26"/>
      <c r="F8" s="26"/>
      <c r="G8" s="26"/>
      <c r="H8" s="26"/>
      <c r="I8" s="26"/>
      <c r="J8" s="35"/>
      <c r="K8" s="35"/>
      <c r="L8" s="35"/>
      <c r="M8" s="35"/>
    </row>
    <row r="9" spans="2:13" x14ac:dyDescent="0.2">
      <c r="B9" s="36" t="s">
        <v>4</v>
      </c>
      <c r="C9" s="37"/>
      <c r="D9" s="37"/>
      <c r="E9" s="37"/>
      <c r="F9" s="37"/>
      <c r="G9" s="37"/>
      <c r="H9" s="37"/>
      <c r="I9" s="38"/>
      <c r="J9" s="27"/>
      <c r="K9" s="27"/>
      <c r="L9" s="27"/>
      <c r="M9" s="27"/>
    </row>
    <row r="10" spans="2:13" x14ac:dyDescent="0.2">
      <c r="B10" s="26" t="s">
        <v>5</v>
      </c>
      <c r="C10" s="26"/>
      <c r="D10" s="26"/>
      <c r="E10" s="26"/>
      <c r="F10" s="26"/>
      <c r="G10" s="26"/>
      <c r="H10" s="26"/>
      <c r="I10" s="26"/>
      <c r="J10" s="27"/>
      <c r="K10" s="27"/>
      <c r="L10" s="27"/>
      <c r="M10" s="27"/>
    </row>
    <row r="11" spans="2:13" x14ac:dyDescent="0.2">
      <c r="B11" s="26" t="s">
        <v>6</v>
      </c>
      <c r="C11" s="26"/>
      <c r="D11" s="26"/>
      <c r="E11" s="26"/>
      <c r="F11" s="26"/>
      <c r="G11" s="26"/>
      <c r="H11" s="26"/>
      <c r="I11" s="26"/>
      <c r="J11" s="27"/>
      <c r="K11" s="27"/>
      <c r="L11" s="27"/>
      <c r="M11" s="27"/>
    </row>
    <row r="12" spans="2:13" x14ac:dyDescent="0.2">
      <c r="B12" s="26" t="s">
        <v>7</v>
      </c>
      <c r="C12" s="26"/>
      <c r="D12" s="26"/>
      <c r="E12" s="26"/>
      <c r="F12" s="26"/>
      <c r="G12" s="26"/>
      <c r="H12" s="26"/>
      <c r="I12" s="26"/>
      <c r="J12" s="44"/>
      <c r="K12" s="27"/>
      <c r="L12" s="27"/>
      <c r="M12" s="27"/>
    </row>
    <row r="13" spans="2:13" x14ac:dyDescent="0.2">
      <c r="B13" s="26" t="s">
        <v>8</v>
      </c>
      <c r="C13" s="26"/>
      <c r="D13" s="26"/>
      <c r="E13" s="26"/>
      <c r="F13" s="26"/>
      <c r="G13" s="26"/>
      <c r="H13" s="26"/>
      <c r="I13" s="26"/>
      <c r="J13" s="45"/>
      <c r="K13" s="45"/>
      <c r="L13" s="45"/>
      <c r="M13" s="45"/>
    </row>
    <row r="14" spans="2:13" x14ac:dyDescent="0.2">
      <c r="B14" s="26" t="s">
        <v>9</v>
      </c>
      <c r="C14" s="26"/>
      <c r="D14" s="26"/>
      <c r="E14" s="26"/>
      <c r="F14" s="26"/>
      <c r="G14" s="26"/>
      <c r="H14" s="26"/>
      <c r="I14" s="26"/>
      <c r="J14" s="27"/>
      <c r="K14" s="27"/>
      <c r="L14" s="27"/>
      <c r="M14" s="27"/>
    </row>
    <row r="15" spans="2:13" ht="12.75" customHeight="1" x14ac:dyDescent="0.2">
      <c r="B15" s="21" t="s">
        <v>10</v>
      </c>
      <c r="C15" s="18" t="s">
        <v>11</v>
      </c>
      <c r="D15" s="54" t="s">
        <v>12</v>
      </c>
      <c r="E15" s="55"/>
      <c r="F15" s="55"/>
      <c r="G15" s="55"/>
      <c r="H15" s="55"/>
      <c r="I15" s="55"/>
      <c r="J15" s="55"/>
      <c r="K15" s="55"/>
      <c r="L15" s="55"/>
      <c r="M15" s="56"/>
    </row>
    <row r="16" spans="2:13" s="4" customFormat="1" ht="12.75" customHeight="1" x14ac:dyDescent="0.2">
      <c r="B16" s="57" t="s">
        <v>13</v>
      </c>
      <c r="C16" s="3">
        <v>1</v>
      </c>
      <c r="D16" s="46" t="s">
        <v>117</v>
      </c>
      <c r="E16" s="47"/>
      <c r="F16" s="47"/>
      <c r="G16" s="47"/>
      <c r="H16" s="47"/>
      <c r="I16" s="47"/>
      <c r="J16" s="47"/>
      <c r="K16" s="47"/>
      <c r="L16" s="47"/>
      <c r="M16" s="48"/>
    </row>
    <row r="17" spans="2:13" s="4" customFormat="1" ht="12.75" customHeight="1" x14ac:dyDescent="0.2">
      <c r="B17" s="58"/>
      <c r="C17" s="3">
        <v>2</v>
      </c>
      <c r="D17" s="41" t="s">
        <v>14</v>
      </c>
      <c r="E17" s="42"/>
      <c r="F17" s="42"/>
      <c r="G17" s="42"/>
      <c r="H17" s="42"/>
      <c r="I17" s="42"/>
      <c r="J17" s="42"/>
      <c r="K17" s="42"/>
      <c r="L17" s="42"/>
      <c r="M17" s="43"/>
    </row>
    <row r="18" spans="2:13" s="4" customFormat="1" ht="12.75" customHeight="1" x14ac:dyDescent="0.2">
      <c r="B18" s="58"/>
      <c r="C18" s="3">
        <v>3</v>
      </c>
      <c r="D18" s="41" t="s">
        <v>15</v>
      </c>
      <c r="E18" s="42"/>
      <c r="F18" s="42"/>
      <c r="G18" s="42"/>
      <c r="H18" s="42"/>
      <c r="I18" s="42"/>
      <c r="J18" s="42"/>
      <c r="K18" s="42"/>
      <c r="L18" s="42"/>
      <c r="M18" s="43"/>
    </row>
    <row r="19" spans="2:13" s="4" customFormat="1" ht="17.25" customHeight="1" x14ac:dyDescent="0.2">
      <c r="B19" s="58"/>
      <c r="C19" s="3">
        <v>4</v>
      </c>
      <c r="D19" s="41" t="s">
        <v>16</v>
      </c>
      <c r="E19" s="42"/>
      <c r="F19" s="42"/>
      <c r="G19" s="42"/>
      <c r="H19" s="42"/>
      <c r="I19" s="42"/>
      <c r="J19" s="42"/>
      <c r="K19" s="42"/>
      <c r="L19" s="42"/>
      <c r="M19" s="43"/>
    </row>
    <row r="20" spans="2:13" s="4" customFormat="1" ht="17.25" customHeight="1" x14ac:dyDescent="0.2">
      <c r="B20" s="58"/>
      <c r="C20" s="3">
        <v>5</v>
      </c>
      <c r="D20" s="41" t="s">
        <v>17</v>
      </c>
      <c r="E20" s="42"/>
      <c r="F20" s="42"/>
      <c r="G20" s="42"/>
      <c r="H20" s="42"/>
      <c r="I20" s="42"/>
      <c r="J20" s="42"/>
      <c r="K20" s="42"/>
      <c r="L20" s="42"/>
      <c r="M20" s="43"/>
    </row>
    <row r="21" spans="2:13" s="4" customFormat="1" ht="17.25" customHeight="1" x14ac:dyDescent="0.2">
      <c r="B21" s="58"/>
      <c r="C21" s="3">
        <v>6</v>
      </c>
      <c r="D21" s="41" t="s">
        <v>18</v>
      </c>
      <c r="E21" s="42"/>
      <c r="F21" s="42"/>
      <c r="G21" s="42"/>
      <c r="H21" s="42"/>
      <c r="I21" s="42"/>
      <c r="J21" s="42"/>
      <c r="K21" s="42"/>
      <c r="L21" s="42"/>
      <c r="M21" s="43"/>
    </row>
    <row r="22" spans="2:13" s="4" customFormat="1" ht="17.25" customHeight="1" x14ac:dyDescent="0.2">
      <c r="B22" s="58"/>
      <c r="C22" s="3">
        <v>7</v>
      </c>
      <c r="D22" s="41" t="s">
        <v>19</v>
      </c>
      <c r="E22" s="42"/>
      <c r="F22" s="42"/>
      <c r="G22" s="42"/>
      <c r="H22" s="42"/>
      <c r="I22" s="42"/>
      <c r="J22" s="42"/>
      <c r="K22" s="42"/>
      <c r="L22" s="39" t="s">
        <v>20</v>
      </c>
      <c r="M22" s="40"/>
    </row>
    <row r="23" spans="2:13" s="4" customFormat="1" ht="30" customHeight="1" x14ac:dyDescent="0.2">
      <c r="B23" s="58"/>
      <c r="C23" s="3">
        <v>8</v>
      </c>
      <c r="D23" s="41" t="s">
        <v>21</v>
      </c>
      <c r="E23" s="42"/>
      <c r="F23" s="42"/>
      <c r="G23" s="42"/>
      <c r="H23" s="42"/>
      <c r="I23" s="42"/>
      <c r="J23" s="42"/>
      <c r="K23" s="42"/>
      <c r="L23" s="42"/>
      <c r="M23" s="43"/>
    </row>
    <row r="24" spans="2:13" s="4" customFormat="1" ht="24.75" customHeight="1" x14ac:dyDescent="0.2">
      <c r="B24" s="58"/>
      <c r="C24" s="3">
        <v>9</v>
      </c>
      <c r="D24" s="41" t="s">
        <v>22</v>
      </c>
      <c r="E24" s="42"/>
      <c r="F24" s="42"/>
      <c r="G24" s="42"/>
      <c r="H24" s="42"/>
      <c r="I24" s="42"/>
      <c r="J24" s="42"/>
      <c r="K24" s="42"/>
      <c r="L24" s="42"/>
      <c r="M24" s="43"/>
    </row>
    <row r="25" spans="2:13" s="4" customFormat="1" ht="17.25" customHeight="1" x14ac:dyDescent="0.2">
      <c r="B25" s="58"/>
      <c r="C25" s="3">
        <v>10</v>
      </c>
      <c r="D25" s="41" t="s">
        <v>23</v>
      </c>
      <c r="E25" s="42"/>
      <c r="F25" s="42"/>
      <c r="G25" s="42"/>
      <c r="H25" s="42"/>
      <c r="I25" s="42"/>
      <c r="J25" s="42"/>
      <c r="K25" s="42"/>
      <c r="L25" s="42"/>
      <c r="M25" s="43"/>
    </row>
    <row r="26" spans="2:13" s="4" customFormat="1" ht="17.25" customHeight="1" x14ac:dyDescent="0.2">
      <c r="B26" s="58"/>
      <c r="C26" s="22">
        <v>11</v>
      </c>
      <c r="D26" s="46" t="s">
        <v>24</v>
      </c>
      <c r="E26" s="47"/>
      <c r="F26" s="47"/>
      <c r="G26" s="47"/>
      <c r="H26" s="47"/>
      <c r="I26" s="47"/>
      <c r="J26" s="47"/>
      <c r="K26" s="47"/>
      <c r="L26" s="47"/>
      <c r="M26" s="48"/>
    </row>
    <row r="27" spans="2:13" s="4" customFormat="1" ht="17.25" customHeight="1" x14ac:dyDescent="0.2">
      <c r="B27" s="58"/>
      <c r="C27" s="22">
        <v>12</v>
      </c>
      <c r="D27" s="46" t="s">
        <v>118</v>
      </c>
      <c r="E27" s="47"/>
      <c r="F27" s="47"/>
      <c r="G27" s="47"/>
      <c r="H27" s="47"/>
      <c r="I27" s="47"/>
      <c r="J27" s="47"/>
      <c r="K27" s="47"/>
      <c r="L27" s="47"/>
      <c r="M27" s="48"/>
    </row>
    <row r="28" spans="2:13" s="4" customFormat="1" x14ac:dyDescent="0.2">
      <c r="B28" s="58"/>
      <c r="C28" s="22">
        <v>13</v>
      </c>
      <c r="D28" s="49" t="s">
        <v>25</v>
      </c>
      <c r="E28" s="50"/>
      <c r="F28" s="50"/>
      <c r="G28" s="50"/>
      <c r="H28" s="50"/>
      <c r="I28" s="50"/>
      <c r="J28" s="50"/>
      <c r="K28" s="50"/>
      <c r="L28" s="108" t="s">
        <v>20</v>
      </c>
      <c r="M28" s="108"/>
    </row>
    <row r="29" spans="2:13" s="4" customFormat="1" x14ac:dyDescent="0.2">
      <c r="B29" s="58"/>
      <c r="C29" s="106">
        <v>14</v>
      </c>
      <c r="D29" s="104" t="s">
        <v>119</v>
      </c>
      <c r="E29" s="105"/>
      <c r="F29" s="105"/>
      <c r="G29" s="105"/>
      <c r="H29" s="105"/>
      <c r="I29" s="105"/>
      <c r="J29" s="105"/>
      <c r="K29" s="105"/>
      <c r="L29" s="108"/>
      <c r="M29" s="108"/>
    </row>
    <row r="30" spans="2:13" s="4" customFormat="1" ht="24" customHeight="1" x14ac:dyDescent="0.2">
      <c r="B30" s="58"/>
      <c r="C30" s="107"/>
      <c r="D30" s="51" t="s">
        <v>120</v>
      </c>
      <c r="E30" s="52"/>
      <c r="F30" s="52"/>
      <c r="G30" s="52"/>
      <c r="H30" s="52"/>
      <c r="I30" s="52"/>
      <c r="J30" s="52"/>
      <c r="K30" s="52"/>
      <c r="L30" s="52"/>
      <c r="M30" s="53"/>
    </row>
    <row r="31" spans="2:13" x14ac:dyDescent="0.2">
      <c r="B31" s="58"/>
      <c r="C31" s="18" t="s">
        <v>11</v>
      </c>
      <c r="D31" s="54" t="s">
        <v>26</v>
      </c>
      <c r="E31" s="55"/>
      <c r="F31" s="55"/>
      <c r="G31" s="55"/>
      <c r="H31" s="55"/>
      <c r="I31" s="55"/>
      <c r="J31" s="55"/>
      <c r="K31" s="56"/>
      <c r="L31" s="19" t="s">
        <v>10</v>
      </c>
      <c r="M31" s="20" t="s">
        <v>27</v>
      </c>
    </row>
    <row r="32" spans="2:13" ht="49.5" customHeight="1" x14ac:dyDescent="0.2">
      <c r="B32" s="58"/>
      <c r="C32" s="23">
        <v>15</v>
      </c>
      <c r="D32" s="68" t="s">
        <v>123</v>
      </c>
      <c r="E32" s="69"/>
      <c r="F32" s="69"/>
      <c r="G32" s="69"/>
      <c r="H32" s="69"/>
      <c r="I32" s="69"/>
      <c r="J32" s="69"/>
      <c r="K32" s="70"/>
      <c r="L32" s="5"/>
      <c r="M32" s="5"/>
    </row>
    <row r="33" spans="2:15" ht="48.75" customHeight="1" x14ac:dyDescent="0.2">
      <c r="B33" s="59"/>
      <c r="C33" s="23">
        <v>16</v>
      </c>
      <c r="D33" s="68" t="s">
        <v>28</v>
      </c>
      <c r="E33" s="69"/>
      <c r="F33" s="69"/>
      <c r="G33" s="69"/>
      <c r="H33" s="69"/>
      <c r="I33" s="69"/>
      <c r="J33" s="69"/>
      <c r="K33" s="70"/>
      <c r="L33" s="5"/>
      <c r="M33" s="5"/>
    </row>
    <row r="34" spans="2:15" ht="12.75" customHeight="1" x14ac:dyDescent="0.2">
      <c r="B34" s="71" t="s">
        <v>29</v>
      </c>
      <c r="C34" s="71"/>
      <c r="D34" s="71"/>
      <c r="E34" s="71"/>
      <c r="F34" s="71"/>
      <c r="G34" s="71"/>
      <c r="H34" s="71"/>
      <c r="I34" s="71"/>
      <c r="J34" s="71"/>
      <c r="K34" s="71"/>
      <c r="L34" s="71"/>
      <c r="M34" s="71"/>
    </row>
    <row r="35" spans="2:15" ht="12.75" customHeight="1" x14ac:dyDescent="0.2">
      <c r="B35" s="72" t="s">
        <v>30</v>
      </c>
      <c r="C35" s="72"/>
      <c r="D35" s="72"/>
      <c r="E35" s="72"/>
      <c r="F35" s="72"/>
      <c r="G35" s="72"/>
      <c r="H35" s="72"/>
      <c r="I35" s="72"/>
      <c r="J35" s="72"/>
      <c r="K35" s="72"/>
      <c r="L35" s="72"/>
      <c r="M35" s="72"/>
    </row>
    <row r="36" spans="2:15" ht="57.75" customHeight="1" x14ac:dyDescent="0.2">
      <c r="B36" s="73" t="s">
        <v>85</v>
      </c>
      <c r="C36" s="74"/>
      <c r="D36" s="74"/>
      <c r="E36" s="74"/>
      <c r="F36" s="74"/>
      <c r="G36" s="74"/>
      <c r="H36" s="74"/>
      <c r="I36" s="74"/>
      <c r="J36" s="74"/>
      <c r="K36" s="74"/>
      <c r="L36" s="74"/>
      <c r="M36" s="75"/>
    </row>
    <row r="37" spans="2:15" ht="15" customHeight="1" x14ac:dyDescent="0.2">
      <c r="B37" s="60" t="s">
        <v>86</v>
      </c>
      <c r="C37" s="61"/>
      <c r="D37" s="61"/>
      <c r="E37" s="61"/>
      <c r="F37" s="61"/>
      <c r="G37" s="61"/>
      <c r="H37" s="61"/>
      <c r="I37" s="61"/>
      <c r="J37" s="61"/>
      <c r="K37" s="61"/>
      <c r="L37" s="24" t="s">
        <v>31</v>
      </c>
      <c r="M37" s="25" t="s">
        <v>32</v>
      </c>
    </row>
    <row r="38" spans="2:15" ht="27" customHeight="1" x14ac:dyDescent="0.2">
      <c r="B38" s="62" t="s">
        <v>33</v>
      </c>
      <c r="C38" s="65" t="s">
        <v>34</v>
      </c>
      <c r="D38" s="111" t="s">
        <v>35</v>
      </c>
      <c r="E38" s="111"/>
      <c r="F38" s="111"/>
      <c r="G38" s="111"/>
      <c r="H38" s="111"/>
      <c r="I38" s="111"/>
      <c r="J38" s="111"/>
      <c r="K38" s="111"/>
      <c r="L38" s="111"/>
      <c r="M38" s="112"/>
    </row>
    <row r="39" spans="2:15" s="4" customFormat="1" ht="12.75" customHeight="1" x14ac:dyDescent="0.2">
      <c r="B39" s="63"/>
      <c r="C39" s="67"/>
      <c r="D39" s="111" t="s">
        <v>36</v>
      </c>
      <c r="E39" s="111"/>
      <c r="F39" s="111"/>
      <c r="G39" s="111"/>
      <c r="H39" s="111"/>
      <c r="I39" s="111"/>
      <c r="J39" s="111"/>
      <c r="K39" s="111"/>
      <c r="L39" s="111"/>
      <c r="M39" s="112"/>
    </row>
    <row r="40" spans="2:15" s="4" customFormat="1" ht="12.75" customHeight="1" x14ac:dyDescent="0.2">
      <c r="B40" s="63"/>
      <c r="C40" s="66"/>
      <c r="D40" s="111" t="s">
        <v>37</v>
      </c>
      <c r="E40" s="111"/>
      <c r="F40" s="111"/>
      <c r="G40" s="111"/>
      <c r="H40" s="111"/>
      <c r="I40" s="111"/>
      <c r="J40" s="111"/>
      <c r="K40" s="111"/>
      <c r="L40" s="111"/>
      <c r="M40" s="112"/>
    </row>
    <row r="41" spans="2:15" s="4" customFormat="1" ht="31.5" customHeight="1" x14ac:dyDescent="0.2">
      <c r="B41" s="63"/>
      <c r="C41" s="65" t="s">
        <v>38</v>
      </c>
      <c r="D41" s="88" t="s">
        <v>87</v>
      </c>
      <c r="E41" s="83"/>
      <c r="F41" s="83"/>
      <c r="G41" s="83"/>
      <c r="H41" s="83"/>
      <c r="I41" s="83"/>
      <c r="J41" s="83"/>
      <c r="K41" s="83"/>
      <c r="L41" s="83"/>
      <c r="M41" s="84"/>
    </row>
    <row r="42" spans="2:15" s="4" customFormat="1" ht="15.75" customHeight="1" x14ac:dyDescent="0.2">
      <c r="B42" s="63"/>
      <c r="C42" s="66"/>
      <c r="D42" s="89" t="str">
        <f>VLOOKUP(N42,[1]BOTON!$A$6:$K$20,2,0)</f>
        <v>Dra. Jomara Flores al teléfono 3989400, Ext. 3025 o al correo electrónico jkflores@espe.edu.ec</v>
      </c>
      <c r="E42" s="90"/>
      <c r="F42" s="90"/>
      <c r="G42" s="90"/>
      <c r="H42" s="90"/>
      <c r="I42" s="90"/>
      <c r="J42" s="90"/>
      <c r="K42" s="90"/>
      <c r="L42" s="90"/>
      <c r="M42" s="91"/>
      <c r="N42" s="4" t="str">
        <f>IF($M$5="MATRIZ","MU",IF($M$5="LATACUNGA","LU",IF($M$5="SANTO DOMINGO","SU")))</f>
        <v>MU</v>
      </c>
    </row>
    <row r="43" spans="2:15" s="4" customFormat="1" ht="15.75" customHeight="1" x14ac:dyDescent="0.2">
      <c r="B43" s="63"/>
      <c r="C43" s="65" t="s">
        <v>39</v>
      </c>
      <c r="D43" s="83" t="s">
        <v>40</v>
      </c>
      <c r="E43" s="83"/>
      <c r="F43" s="83"/>
      <c r="G43" s="83"/>
      <c r="H43" s="83"/>
      <c r="I43" s="83"/>
      <c r="J43" s="83"/>
      <c r="K43" s="83"/>
      <c r="L43" s="83"/>
      <c r="M43" s="84"/>
    </row>
    <row r="44" spans="2:15" s="4" customFormat="1" ht="12.75" customHeight="1" x14ac:dyDescent="0.2">
      <c r="B44" s="63"/>
      <c r="C44" s="67"/>
      <c r="D44" s="80" t="s">
        <v>41</v>
      </c>
      <c r="E44" s="80"/>
      <c r="F44" s="80"/>
      <c r="G44" s="80"/>
      <c r="H44" s="80"/>
      <c r="I44" s="80"/>
      <c r="J44" s="80"/>
      <c r="K44" s="80"/>
      <c r="L44" s="80"/>
      <c r="M44" s="81"/>
      <c r="O44" s="1"/>
    </row>
    <row r="45" spans="2:15" ht="39" customHeight="1" x14ac:dyDescent="0.2">
      <c r="B45" s="63"/>
      <c r="C45" s="67"/>
      <c r="D45" s="76" t="str">
        <f>VLOOKUP(N45,[1]BOTON!$A$6:$K$110,2,FALSE)</f>
        <v>Ing. Irene Cedeño, al teléfono 3989400, Ext. 3019 / 3026 o al correo electrónico iccedenio@espe.edu.ec</v>
      </c>
      <c r="E45" s="77"/>
      <c r="F45" s="77"/>
      <c r="G45" s="77"/>
      <c r="H45" s="77"/>
      <c r="I45" s="77"/>
      <c r="J45" s="77"/>
      <c r="K45" s="77"/>
      <c r="L45" s="77"/>
      <c r="M45" s="78"/>
      <c r="N45" s="4" t="str">
        <f>IF($M$5="MATRIZ","MC",IF($M$5="LATACUNGA","LC",IF($M$5="SANTO DOMINGO","SC")))</f>
        <v>MC</v>
      </c>
    </row>
    <row r="46" spans="2:15" ht="28.5" customHeight="1" x14ac:dyDescent="0.2">
      <c r="B46" s="63"/>
      <c r="C46" s="82" t="s">
        <v>42</v>
      </c>
      <c r="D46" s="92" t="s">
        <v>122</v>
      </c>
      <c r="E46" s="93"/>
      <c r="F46" s="93"/>
      <c r="G46" s="93"/>
      <c r="H46" s="93"/>
      <c r="I46" s="93"/>
      <c r="J46" s="93"/>
      <c r="K46" s="93"/>
      <c r="L46" s="93"/>
      <c r="M46" s="94"/>
      <c r="N46" s="4" t="str">
        <f>IF($M$5="MATRIZ","MD",IF($M$5="LATACUNGA","LD",IF($M$5="SANTO DOMINGO","SD")))</f>
        <v>MD</v>
      </c>
    </row>
    <row r="47" spans="2:15" ht="14.25" customHeight="1" x14ac:dyDescent="0.2">
      <c r="B47" s="63"/>
      <c r="C47" s="82"/>
      <c r="D47" s="76" t="str">
        <f>VLOOKUP(N46,[1]BOTON!$A$6:$K$1050,2,FALSE)</f>
        <v>Ing. Edison Sosa al teléfono 3989400, Ext. 3080 o al correo electrónico easosa@espe.edu.ec</v>
      </c>
      <c r="E47" s="77"/>
      <c r="F47" s="77"/>
      <c r="G47" s="77"/>
      <c r="H47" s="77"/>
      <c r="I47" s="77"/>
      <c r="J47" s="77"/>
      <c r="K47" s="77"/>
      <c r="L47" s="77"/>
      <c r="M47" s="78"/>
    </row>
    <row r="48" spans="2:15" ht="16.5" customHeight="1" x14ac:dyDescent="0.2">
      <c r="B48" s="63"/>
      <c r="C48" s="82"/>
      <c r="D48" s="79" t="s">
        <v>43</v>
      </c>
      <c r="E48" s="80"/>
      <c r="F48" s="80"/>
      <c r="G48" s="80"/>
      <c r="H48" s="80"/>
      <c r="I48" s="80"/>
      <c r="J48" s="80"/>
      <c r="K48" s="80"/>
      <c r="L48" s="80"/>
      <c r="M48" s="81"/>
    </row>
    <row r="49" spans="2:14" ht="15" customHeight="1" x14ac:dyDescent="0.2">
      <c r="B49" s="63"/>
      <c r="C49" s="82"/>
      <c r="D49" s="51" t="s">
        <v>44</v>
      </c>
      <c r="E49" s="52"/>
      <c r="F49" s="52"/>
      <c r="G49" s="52"/>
      <c r="H49" s="52"/>
      <c r="I49" s="52"/>
      <c r="J49" s="52"/>
      <c r="K49" s="52"/>
      <c r="L49" s="52"/>
      <c r="M49" s="53"/>
    </row>
    <row r="50" spans="2:14" ht="15.75" customHeight="1" x14ac:dyDescent="0.2">
      <c r="B50" s="63"/>
      <c r="C50" s="82" t="s">
        <v>45</v>
      </c>
      <c r="D50" s="85" t="s">
        <v>88</v>
      </c>
      <c r="E50" s="86"/>
      <c r="F50" s="86"/>
      <c r="G50" s="86"/>
      <c r="H50" s="86"/>
      <c r="I50" s="86"/>
      <c r="J50" s="86"/>
      <c r="K50" s="86"/>
      <c r="L50" s="86"/>
      <c r="M50" s="87"/>
      <c r="N50" s="4" t="str">
        <f>IF($M$5="MATRIZ","Me",IF($M$5="LATACUNGA","LE",IF($M$5="SANTO DOMINGO","SE")))</f>
        <v>Me</v>
      </c>
    </row>
    <row r="51" spans="2:14" ht="16.5" customHeight="1" x14ac:dyDescent="0.2">
      <c r="B51" s="63"/>
      <c r="C51" s="82"/>
      <c r="D51" s="76" t="str">
        <f>VLOOKUP(N50,[1]BOTON!$A$6:$K$110,2,FALSE)</f>
        <v>Área de carnetización al teléfono 3989400, Ext. 3045 o al correo electrónico adaguirre2@espe.edu.ec
(Edificio junto al bar universitario, horario de Lunes-Viernes 09h00-12h00 y 14h00-15h30)</v>
      </c>
      <c r="E51" s="77"/>
      <c r="F51" s="77"/>
      <c r="G51" s="77"/>
      <c r="H51" s="77"/>
      <c r="I51" s="77"/>
      <c r="J51" s="77"/>
      <c r="K51" s="77"/>
      <c r="L51" s="77"/>
      <c r="M51" s="78"/>
      <c r="N51" s="4"/>
    </row>
    <row r="52" spans="2:14" ht="16.5" customHeight="1" x14ac:dyDescent="0.2">
      <c r="B52" s="63"/>
      <c r="C52" s="82"/>
      <c r="D52" s="79" t="s">
        <v>46</v>
      </c>
      <c r="E52" s="80"/>
      <c r="F52" s="80"/>
      <c r="G52" s="80"/>
      <c r="H52" s="80"/>
      <c r="I52" s="80"/>
      <c r="J52" s="80"/>
      <c r="K52" s="80"/>
      <c r="L52" s="80"/>
      <c r="M52" s="81"/>
    </row>
    <row r="53" spans="2:14" ht="27" customHeight="1" x14ac:dyDescent="0.2">
      <c r="B53" s="63"/>
      <c r="C53" s="65"/>
      <c r="D53" s="79" t="s">
        <v>47</v>
      </c>
      <c r="E53" s="80"/>
      <c r="F53" s="80"/>
      <c r="G53" s="80"/>
      <c r="H53" s="80"/>
      <c r="I53" s="80"/>
      <c r="J53" s="80"/>
      <c r="K53" s="80"/>
      <c r="L53" s="80"/>
      <c r="M53" s="81"/>
    </row>
    <row r="54" spans="2:14" ht="12.75" customHeight="1" x14ac:dyDescent="0.2">
      <c r="B54" s="63"/>
      <c r="C54" s="65" t="s">
        <v>48</v>
      </c>
      <c r="D54" s="110" t="s">
        <v>89</v>
      </c>
      <c r="E54" s="86"/>
      <c r="F54" s="86"/>
      <c r="G54" s="86"/>
      <c r="H54" s="86"/>
      <c r="I54" s="86"/>
      <c r="J54" s="86"/>
      <c r="K54" s="86"/>
      <c r="L54" s="86"/>
      <c r="M54" s="87"/>
      <c r="N54" s="4" t="str">
        <f>IF($M$5="MATRIZ","MF",IF($M$5="LATACUNGA","LF",IF($M$5="SANTO DOMINGO","SF")))</f>
        <v>MF</v>
      </c>
    </row>
    <row r="55" spans="2:14" ht="16.5" customHeight="1" x14ac:dyDescent="0.2">
      <c r="B55" s="63"/>
      <c r="C55" s="67"/>
      <c r="D55" s="77" t="str">
        <f>VLOOKUP(N54,[1]BOTON!$A$6:$K$110,2,FALSE)</f>
        <v>Área de Archivo al teléfono 3989400, Ext. 1056 o al correo electrónico archivo@espe.edu.ec</v>
      </c>
      <c r="E55" s="77"/>
      <c r="F55" s="77"/>
      <c r="G55" s="77"/>
      <c r="H55" s="77"/>
      <c r="I55" s="77"/>
      <c r="J55" s="77"/>
      <c r="K55" s="77"/>
      <c r="L55" s="77"/>
      <c r="M55" s="78"/>
      <c r="N55" s="4"/>
    </row>
    <row r="56" spans="2:14" ht="16.5" customHeight="1" x14ac:dyDescent="0.2">
      <c r="B56" s="63"/>
      <c r="C56" s="67"/>
      <c r="D56" s="80" t="s">
        <v>49</v>
      </c>
      <c r="E56" s="80"/>
      <c r="F56" s="80"/>
      <c r="G56" s="80"/>
      <c r="H56" s="80"/>
      <c r="I56" s="80"/>
      <c r="J56" s="80"/>
      <c r="K56" s="80"/>
      <c r="L56" s="80"/>
      <c r="M56" s="81"/>
    </row>
    <row r="57" spans="2:14" ht="12.75" customHeight="1" x14ac:dyDescent="0.2">
      <c r="B57" s="64"/>
      <c r="C57" s="66"/>
      <c r="D57" s="52" t="s">
        <v>50</v>
      </c>
      <c r="E57" s="52"/>
      <c r="F57" s="52"/>
      <c r="G57" s="52"/>
      <c r="H57" s="52"/>
      <c r="I57" s="52"/>
      <c r="J57" s="52"/>
      <c r="K57" s="52"/>
      <c r="L57" s="52"/>
      <c r="M57" s="53"/>
    </row>
    <row r="58" spans="2:14" ht="19.5" customHeight="1" x14ac:dyDescent="0.2">
      <c r="B58" s="72" t="s">
        <v>30</v>
      </c>
      <c r="C58" s="72"/>
      <c r="D58" s="72"/>
      <c r="E58" s="72"/>
      <c r="F58" s="72"/>
      <c r="G58" s="72"/>
      <c r="H58" s="72"/>
      <c r="I58" s="72"/>
      <c r="J58" s="72"/>
      <c r="K58" s="72"/>
      <c r="L58" s="72"/>
      <c r="M58" s="72"/>
    </row>
    <row r="59" spans="2:14" ht="42.75" customHeight="1" x14ac:dyDescent="0.2">
      <c r="B59" s="82" t="s">
        <v>51</v>
      </c>
      <c r="C59" s="82"/>
      <c r="D59" s="6" t="s">
        <v>52</v>
      </c>
      <c r="E59" s="98" t="str">
        <f>VLOOKUP(N59,[1]BOTON!$A$6:$K$110,2,FALSE)</f>
        <v>La UTHM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
      <c r="F59" s="98"/>
      <c r="G59" s="98"/>
      <c r="H59" s="98"/>
      <c r="I59" s="98"/>
      <c r="J59" s="98"/>
      <c r="K59" s="98"/>
      <c r="L59" s="98"/>
      <c r="M59" s="98"/>
      <c r="N59" s="1" t="str">
        <f>IF($M$5="MATRIZ","MO",IF($M$5="LATACUNGA","LO",IF($M$5="SANTO DOMINGO","SDO")))</f>
        <v>MO</v>
      </c>
    </row>
    <row r="60" spans="2:14" ht="30" customHeight="1" x14ac:dyDescent="0.2">
      <c r="B60" s="82"/>
      <c r="C60" s="82"/>
      <c r="D60" s="6" t="s">
        <v>53</v>
      </c>
      <c r="E60" s="98" t="s">
        <v>90</v>
      </c>
      <c r="F60" s="98"/>
      <c r="G60" s="98"/>
      <c r="H60" s="98"/>
      <c r="I60" s="98"/>
      <c r="J60" s="98"/>
      <c r="K60" s="98"/>
      <c r="L60" s="98"/>
      <c r="M60" s="98"/>
    </row>
    <row r="61" spans="2:14" ht="41.25" customHeight="1" x14ac:dyDescent="0.2">
      <c r="B61" s="82"/>
      <c r="C61" s="82"/>
      <c r="D61" s="6" t="s">
        <v>54</v>
      </c>
      <c r="E61" s="98" t="str">
        <f>VLOOKUP(N61,[1]BOTON!$A$6:$K$110,2,FALSE)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
      <c r="F61" s="98"/>
      <c r="G61" s="98"/>
      <c r="H61" s="98"/>
      <c r="I61" s="98"/>
      <c r="J61" s="98"/>
      <c r="K61" s="98"/>
      <c r="L61" s="98"/>
      <c r="M61" s="98"/>
      <c r="N61" s="1" t="str">
        <f>IF($M$5="MATRIZ","MO2",IF($M$5="LATACUNGA","LO2",IF($M$5="SANTO DOMINGO","SDO2")))</f>
        <v>MO2</v>
      </c>
    </row>
    <row r="62" spans="2:14" ht="40.5" customHeight="1" x14ac:dyDescent="0.2">
      <c r="B62" s="82"/>
      <c r="C62" s="82"/>
      <c r="D62" s="6" t="s">
        <v>91</v>
      </c>
      <c r="E62" s="99" t="str">
        <f>VLOOKUP(N61,[1]BOTON!$A$6:$K$110,2,FALSE)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
      <c r="F62" s="98"/>
      <c r="G62" s="98"/>
      <c r="H62" s="98"/>
      <c r="I62" s="98"/>
      <c r="J62" s="98"/>
      <c r="K62" s="98"/>
      <c r="L62" s="98"/>
      <c r="M62" s="98"/>
      <c r="N62" s="1" t="str">
        <f>IF($M$5="MATRIZ","MO3",IF($M$5="LATACUNGA","LO3",IF($M$5="SANTO DOMINGO","SDO3")))</f>
        <v>MO3</v>
      </c>
    </row>
    <row r="63" spans="2:14" ht="19.5" customHeight="1" x14ac:dyDescent="0.2">
      <c r="B63" s="72" t="s">
        <v>55</v>
      </c>
      <c r="C63" s="103"/>
      <c r="D63" s="103"/>
      <c r="E63" s="103"/>
      <c r="F63" s="103"/>
      <c r="G63" s="103"/>
      <c r="H63" s="103"/>
      <c r="I63" s="103"/>
      <c r="J63" s="103"/>
      <c r="K63" s="103"/>
      <c r="L63" s="103"/>
      <c r="M63" s="103"/>
    </row>
    <row r="64" spans="2:14" x14ac:dyDescent="0.2"/>
    <row r="65" spans="2:13" ht="12.75" customHeight="1" x14ac:dyDescent="0.2">
      <c r="G65" s="100" t="s">
        <v>56</v>
      </c>
      <c r="H65" s="101"/>
      <c r="I65" s="101"/>
      <c r="J65" s="102"/>
      <c r="K65" s="100" t="s">
        <v>57</v>
      </c>
      <c r="L65" s="101"/>
      <c r="M65" s="102"/>
    </row>
    <row r="66" spans="2:13" ht="53.25" customHeight="1" x14ac:dyDescent="0.2">
      <c r="B66" s="95" t="s">
        <v>58</v>
      </c>
      <c r="C66" s="95"/>
      <c r="D66" s="95"/>
      <c r="E66" s="95"/>
      <c r="F66" s="95"/>
      <c r="G66" s="109"/>
      <c r="H66" s="109"/>
      <c r="I66" s="109"/>
      <c r="J66" s="109"/>
      <c r="K66" s="109"/>
      <c r="L66" s="109"/>
      <c r="M66" s="109"/>
    </row>
    <row r="67" spans="2:13" ht="53.25" customHeight="1" x14ac:dyDescent="0.2">
      <c r="B67" s="95" t="s">
        <v>59</v>
      </c>
      <c r="C67" s="95"/>
      <c r="D67" s="95"/>
      <c r="E67" s="95"/>
      <c r="F67" s="95"/>
      <c r="G67" s="96" t="str">
        <f>IF(J7="","",J7)</f>
        <v/>
      </c>
      <c r="H67" s="96"/>
      <c r="I67" s="96"/>
      <c r="J67" s="96"/>
      <c r="K67" s="97" t="s">
        <v>0</v>
      </c>
      <c r="L67" s="97"/>
      <c r="M67" s="97"/>
    </row>
    <row r="68" spans="2:13" x14ac:dyDescent="0.2"/>
    <row r="69" spans="2:13" ht="12.75" customHeight="1" x14ac:dyDescent="0.2"/>
    <row r="70" spans="2:13" ht="12.75" customHeight="1" x14ac:dyDescent="0.2"/>
    <row r="71" spans="2:13" ht="12.75" customHeight="1" x14ac:dyDescent="0.2"/>
  </sheetData>
  <sheetProtection algorithmName="SHA-512" hashValue="SH1863gP38RC35O6xfvcFqEknzpIX6vIcadYVHWP1MK8F8DZHZ0ywC+I1ymHnYyzCxCT4/zWi05KIyi1iR53mQ==" saltValue="9huqeR11fRdFY43o+n7/5w==" spinCount="100000" sheet="1" objects="1" scenarios="1"/>
  <mergeCells count="90">
    <mergeCell ref="D29:K29"/>
    <mergeCell ref="C29:C30"/>
    <mergeCell ref="L28:M29"/>
    <mergeCell ref="B66:F66"/>
    <mergeCell ref="G66:J66"/>
    <mergeCell ref="K66:M66"/>
    <mergeCell ref="B58:M58"/>
    <mergeCell ref="D53:M53"/>
    <mergeCell ref="D54:M54"/>
    <mergeCell ref="D55:M55"/>
    <mergeCell ref="D56:M56"/>
    <mergeCell ref="C38:C40"/>
    <mergeCell ref="D38:M38"/>
    <mergeCell ref="D39:M39"/>
    <mergeCell ref="D40:M40"/>
    <mergeCell ref="D42:M42"/>
    <mergeCell ref="D45:M45"/>
    <mergeCell ref="D46:M46"/>
    <mergeCell ref="D47:M47"/>
    <mergeCell ref="B67:F67"/>
    <mergeCell ref="G67:J67"/>
    <mergeCell ref="K67:M67"/>
    <mergeCell ref="E59:M59"/>
    <mergeCell ref="E60:M60"/>
    <mergeCell ref="B59:C62"/>
    <mergeCell ref="E61:M61"/>
    <mergeCell ref="E62:M62"/>
    <mergeCell ref="G65:J65"/>
    <mergeCell ref="K65:M65"/>
    <mergeCell ref="B63:M63"/>
    <mergeCell ref="D32:K32"/>
    <mergeCell ref="D33:K33"/>
    <mergeCell ref="B34:M34"/>
    <mergeCell ref="B35:M35"/>
    <mergeCell ref="B36:M36"/>
    <mergeCell ref="B37:K37"/>
    <mergeCell ref="B38:B57"/>
    <mergeCell ref="C41:C42"/>
    <mergeCell ref="C54:C57"/>
    <mergeCell ref="D57:M57"/>
    <mergeCell ref="D51:M51"/>
    <mergeCell ref="D52:M52"/>
    <mergeCell ref="C50:C53"/>
    <mergeCell ref="D43:M43"/>
    <mergeCell ref="D44:M44"/>
    <mergeCell ref="D48:M48"/>
    <mergeCell ref="C43:C45"/>
    <mergeCell ref="C46:C49"/>
    <mergeCell ref="D49:M49"/>
    <mergeCell ref="D50:M50"/>
    <mergeCell ref="D41:M41"/>
    <mergeCell ref="D26:M26"/>
    <mergeCell ref="D27:M27"/>
    <mergeCell ref="D28:K28"/>
    <mergeCell ref="D30:M30"/>
    <mergeCell ref="B14:I14"/>
    <mergeCell ref="J14:M14"/>
    <mergeCell ref="D15:M15"/>
    <mergeCell ref="B16:B33"/>
    <mergeCell ref="D16:M16"/>
    <mergeCell ref="D17:M17"/>
    <mergeCell ref="D18:M18"/>
    <mergeCell ref="D19:M19"/>
    <mergeCell ref="D20:M20"/>
    <mergeCell ref="D21:M21"/>
    <mergeCell ref="D31:K31"/>
    <mergeCell ref="D22:K22"/>
    <mergeCell ref="L22:M22"/>
    <mergeCell ref="D23:M23"/>
    <mergeCell ref="D24:M24"/>
    <mergeCell ref="D25:M25"/>
    <mergeCell ref="B11:I11"/>
    <mergeCell ref="J11:M11"/>
    <mergeCell ref="B12:I12"/>
    <mergeCell ref="J12:M12"/>
    <mergeCell ref="B13:I13"/>
    <mergeCell ref="J13:M13"/>
    <mergeCell ref="B8:I8"/>
    <mergeCell ref="J8:M8"/>
    <mergeCell ref="B9:I9"/>
    <mergeCell ref="J9:M9"/>
    <mergeCell ref="B10:I10"/>
    <mergeCell ref="J10:M10"/>
    <mergeCell ref="B7:I7"/>
    <mergeCell ref="J7:M7"/>
    <mergeCell ref="B2:I6"/>
    <mergeCell ref="J2:M2"/>
    <mergeCell ref="J3:L6"/>
    <mergeCell ref="M3:M4"/>
    <mergeCell ref="M5:M6"/>
  </mergeCells>
  <dataValidations count="5">
    <dataValidation type="textLength" operator="equal" allowBlank="1" showInputMessage="1" showErrorMessage="1" errorTitle="ERRROR" error="Colocar cédula con 10 digitos" promptTitle="Ingresar Cédula con 10 digitos" prompt="Ingresar Cédula con 10 digitos" sqref="J8:M8" xr:uid="{B4C7C138-5AB3-403E-A45C-D4F65F6F623F}">
      <formula1>10</formula1>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237E78C5-A6AD-4295-A2AE-A041A4C24503}">
      <formula1>44835</formula1>
      <formula2>47848</formula2>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2318639A-497C-434E-A17D-2A2B95E6E065}">
      <formula1>4</formula1>
      <formula2>40</formula2>
    </dataValidation>
    <dataValidation type="textLength" allowBlank="1" showInputMessage="1" showErrorMessage="1" errorTitle="Colocar números" error="No colocar texto" promptTitle="Solamente número" prompt="Colocar solamente números" sqref="J13:M13" xr:uid="{89F36279-3EFD-4BB8-97D1-E6A0461F47B5}">
      <formula1>9</formula1>
      <formula2>10</formula2>
    </dataValidation>
    <dataValidation allowBlank="1" showInputMessage="1" errorTitle="Escribir en Mayuscula" error="Solamente escribir en Mayuscula" promptTitle="Seleccione su Sede" prompt="Recuerde seleccionar su sede en la parte superior derecha, recuadro amarillo." sqref="J7:M7" xr:uid="{C44DEF0B-A5B3-47AB-961F-1DE9AB5C70D7}"/>
  </dataValidations>
  <hyperlinks>
    <hyperlink ref="L22" r:id="rId1" xr:uid="{D30339A4-D108-435D-BA45-0C81EFEBE95D}"/>
    <hyperlink ref="L37" r:id="rId2" xr:uid="{175A79E1-AD49-4CEA-B6B3-518F61E0E7AC}"/>
    <hyperlink ref="M37" r:id="rId3" xr:uid="{40C55C93-0053-445F-8B83-4B0BA05A999D}"/>
    <hyperlink ref="L28" r:id="rId4" xr:uid="{C34DB1A1-A527-41C2-9EDD-FE5AF0DE7F90}"/>
  </hyperlinks>
  <pageMargins left="0.70866141732283472" right="0.70866141732283472" top="0.74803149606299213" bottom="0.74803149606299213" header="0.31496062992125984" footer="0.31496062992125984"/>
  <pageSetup paperSize="9" scale="54" orientation="portrait" horizontalDpi="1200" verticalDpi="1200" r:id="rId5"/>
  <headerFooter>
    <oddFooter>&amp;L&amp;"Arial Narrow,Normal"&amp;9Código de Documento: UTHM-MTZ-2025-V1-053&amp;C&amp;"Arial Narrow,Normal"&amp;9Código de Proceso: GAFI-GTHM-6&amp;R&amp;"Arial Narrow,Normal"&amp;9Rev. UPDI: 2025-junio-25</oddFooter>
  </headerFooter>
  <drawing r:id="rId6"/>
  <extLst>
    <ext xmlns:x14="http://schemas.microsoft.com/office/spreadsheetml/2009/9/main" uri="{CCE6A557-97BC-4b89-ADB6-D9C93CAAB3DF}">
      <x14:dataValidations xmlns:xm="http://schemas.microsoft.com/office/excel/2006/main" count="2">
        <x14:dataValidation type="list" allowBlank="1" showInputMessage="1" showErrorMessage="1" xr:uid="{CFFB900A-DA34-40B9-B25A-ABEE4AC66980}">
          <x14:formula1>
            <xm:f>BOTON!$A$1:$A$3</xm:f>
          </x14:formula1>
          <xm:sqref>M5:M6</xm:sqref>
        </x14:dataValidation>
        <x14:dataValidation type="list" allowBlank="1" showInputMessage="1" showErrorMessage="1" xr:uid="{C16CBFCA-E3C7-47EA-B81E-8622F31568EB}">
          <x14:formula1>
            <xm:f>BOTON!$A$41</xm:f>
          </x14:formula1>
          <xm:sqref>L32:M33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5B6F-67FC-413A-82A3-26FD7BDB741D}">
  <sheetPr>
    <tabColor rgb="FF92D050"/>
  </sheetPr>
  <dimension ref="A1:M41"/>
  <sheetViews>
    <sheetView topLeftCell="A28" zoomScale="115" zoomScaleNormal="115" workbookViewId="0">
      <selection activeCell="B8" sqref="B8:K8"/>
    </sheetView>
  </sheetViews>
  <sheetFormatPr baseColWidth="10" defaultColWidth="9.33203125" defaultRowHeight="12.75" x14ac:dyDescent="0.2"/>
  <cols>
    <col min="1" max="1" width="19.1640625" style="8" bestFit="1" customWidth="1"/>
    <col min="2" max="10" width="9.33203125" style="8"/>
    <col min="11" max="11" width="30" style="8" customWidth="1"/>
    <col min="12" max="12" width="15.83203125" style="8" customWidth="1"/>
    <col min="13" max="13" width="19.5" style="8" customWidth="1"/>
    <col min="14" max="16384" width="9.33203125" style="8"/>
  </cols>
  <sheetData>
    <row r="1" spans="1:11" x14ac:dyDescent="0.2">
      <c r="A1" s="7" t="s">
        <v>1</v>
      </c>
    </row>
    <row r="2" spans="1:11" x14ac:dyDescent="0.2">
      <c r="A2" s="7" t="s">
        <v>60</v>
      </c>
    </row>
    <row r="3" spans="1:11" x14ac:dyDescent="0.2">
      <c r="A3" s="7" t="s">
        <v>61</v>
      </c>
    </row>
    <row r="6" spans="1:11" ht="54.75" customHeight="1" x14ac:dyDescent="0.2">
      <c r="A6" s="9" t="s">
        <v>62</v>
      </c>
      <c r="B6" s="114" t="s">
        <v>84</v>
      </c>
      <c r="C6" s="114"/>
      <c r="D6" s="114"/>
      <c r="E6" s="114"/>
      <c r="F6" s="114"/>
      <c r="G6" s="114"/>
      <c r="H6" s="114"/>
      <c r="I6" s="114"/>
      <c r="J6" s="114"/>
      <c r="K6" s="114"/>
    </row>
    <row r="7" spans="1:11" ht="54.75" customHeight="1" x14ac:dyDescent="0.2">
      <c r="A7" s="9" t="s">
        <v>94</v>
      </c>
      <c r="B7" s="114" t="s">
        <v>92</v>
      </c>
      <c r="C7" s="114"/>
      <c r="D7" s="114"/>
      <c r="E7" s="114"/>
      <c r="F7" s="114"/>
      <c r="G7" s="114"/>
      <c r="H7" s="114"/>
      <c r="I7" s="114"/>
      <c r="J7" s="114"/>
      <c r="K7" s="114"/>
    </row>
    <row r="8" spans="1:11" ht="54.75" customHeight="1" x14ac:dyDescent="0.2">
      <c r="A8" s="10" t="s">
        <v>63</v>
      </c>
      <c r="B8" s="114" t="s">
        <v>64</v>
      </c>
      <c r="C8" s="115"/>
      <c r="D8" s="115"/>
      <c r="E8" s="115"/>
      <c r="F8" s="115"/>
      <c r="G8" s="115"/>
      <c r="H8" s="115"/>
      <c r="I8" s="115"/>
      <c r="J8" s="115"/>
      <c r="K8" s="115"/>
    </row>
    <row r="9" spans="1:11" ht="54.75" customHeight="1" x14ac:dyDescent="0.2">
      <c r="A9" s="10" t="s">
        <v>65</v>
      </c>
      <c r="B9" s="114" t="s">
        <v>93</v>
      </c>
      <c r="C9" s="115"/>
      <c r="D9" s="115"/>
      <c r="E9" s="115"/>
      <c r="F9" s="115"/>
      <c r="G9" s="115"/>
      <c r="H9" s="115"/>
      <c r="I9" s="115"/>
      <c r="J9" s="115"/>
      <c r="K9" s="115"/>
    </row>
    <row r="10" spans="1:11" ht="54.75" customHeight="1" x14ac:dyDescent="0.2">
      <c r="A10" s="10" t="s">
        <v>66</v>
      </c>
      <c r="B10" s="114" t="s">
        <v>67</v>
      </c>
      <c r="C10" s="115"/>
      <c r="D10" s="115"/>
      <c r="E10" s="115"/>
      <c r="F10" s="115"/>
      <c r="G10" s="115"/>
      <c r="H10" s="115"/>
      <c r="I10" s="115"/>
      <c r="J10" s="115"/>
      <c r="K10" s="115"/>
    </row>
    <row r="11" spans="1:11" ht="60" customHeight="1" x14ac:dyDescent="0.2">
      <c r="A11" s="11" t="s">
        <v>95</v>
      </c>
      <c r="B11" s="116" t="s">
        <v>96</v>
      </c>
      <c r="C11" s="116"/>
      <c r="D11" s="116"/>
      <c r="E11" s="116"/>
      <c r="F11" s="116"/>
      <c r="G11" s="116"/>
      <c r="H11" s="116"/>
      <c r="I11" s="116"/>
      <c r="J11" s="116"/>
      <c r="K11" s="116"/>
    </row>
    <row r="12" spans="1:11" ht="54.75" customHeight="1" x14ac:dyDescent="0.2">
      <c r="A12" s="11" t="s">
        <v>68</v>
      </c>
      <c r="B12" s="116" t="s">
        <v>97</v>
      </c>
      <c r="C12" s="116"/>
      <c r="D12" s="116"/>
      <c r="E12" s="116"/>
      <c r="F12" s="116"/>
      <c r="G12" s="116"/>
      <c r="H12" s="116"/>
      <c r="I12" s="116"/>
      <c r="J12" s="116"/>
      <c r="K12" s="116"/>
    </row>
    <row r="13" spans="1:11" ht="54.75" customHeight="1" x14ac:dyDescent="0.2">
      <c r="A13" s="12" t="s">
        <v>69</v>
      </c>
      <c r="B13" s="116" t="s">
        <v>98</v>
      </c>
      <c r="C13" s="117"/>
      <c r="D13" s="117"/>
      <c r="E13" s="117"/>
      <c r="F13" s="117"/>
      <c r="G13" s="117"/>
      <c r="H13" s="117"/>
      <c r="I13" s="117"/>
      <c r="J13" s="117"/>
      <c r="K13" s="117"/>
    </row>
    <row r="14" spans="1:11" ht="54.75" customHeight="1" x14ac:dyDescent="0.2">
      <c r="A14" s="12" t="s">
        <v>70</v>
      </c>
      <c r="B14" s="116" t="s">
        <v>99</v>
      </c>
      <c r="C14" s="116"/>
      <c r="D14" s="116"/>
      <c r="E14" s="116"/>
      <c r="F14" s="116"/>
      <c r="G14" s="116"/>
      <c r="H14" s="116"/>
      <c r="I14" s="116"/>
      <c r="J14" s="116"/>
      <c r="K14" s="116"/>
    </row>
    <row r="15" spans="1:11" ht="54.75" customHeight="1" x14ac:dyDescent="0.2">
      <c r="A15" s="12" t="s">
        <v>71</v>
      </c>
      <c r="B15" s="116" t="s">
        <v>100</v>
      </c>
      <c r="C15" s="116"/>
      <c r="D15" s="116"/>
      <c r="E15" s="116"/>
      <c r="F15" s="116"/>
      <c r="G15" s="116"/>
      <c r="H15" s="116"/>
      <c r="I15" s="116"/>
      <c r="J15" s="116"/>
      <c r="K15" s="116"/>
    </row>
    <row r="16" spans="1:11" ht="54.75" customHeight="1" x14ac:dyDescent="0.2">
      <c r="A16" s="13" t="s">
        <v>101</v>
      </c>
      <c r="B16" s="113" t="s">
        <v>102</v>
      </c>
      <c r="C16" s="113"/>
      <c r="D16" s="113"/>
      <c r="E16" s="113"/>
      <c r="F16" s="113"/>
      <c r="G16" s="113"/>
      <c r="H16" s="113"/>
      <c r="I16" s="113"/>
      <c r="J16" s="113"/>
      <c r="K16" s="113"/>
    </row>
    <row r="17" spans="1:13" ht="54.75" customHeight="1" x14ac:dyDescent="0.2">
      <c r="A17" s="13" t="s">
        <v>72</v>
      </c>
      <c r="B17" s="113" t="s">
        <v>103</v>
      </c>
      <c r="C17" s="113"/>
      <c r="D17" s="113"/>
      <c r="E17" s="113"/>
      <c r="F17" s="113"/>
      <c r="G17" s="113"/>
      <c r="H17" s="113"/>
      <c r="I17" s="113"/>
      <c r="J17" s="113"/>
      <c r="K17" s="113"/>
    </row>
    <row r="18" spans="1:13" x14ac:dyDescent="0.2">
      <c r="A18" s="14" t="s">
        <v>73</v>
      </c>
      <c r="B18" s="113" t="s">
        <v>104</v>
      </c>
      <c r="C18" s="118"/>
      <c r="D18" s="119"/>
      <c r="E18" s="119"/>
      <c r="F18" s="119"/>
      <c r="G18" s="119"/>
      <c r="H18" s="119"/>
      <c r="I18" s="119"/>
      <c r="J18" s="119"/>
      <c r="K18" s="119"/>
    </row>
    <row r="19" spans="1:13" ht="48" customHeight="1" x14ac:dyDescent="0.2">
      <c r="A19" s="14" t="s">
        <v>74</v>
      </c>
      <c r="B19" s="113" t="s">
        <v>105</v>
      </c>
      <c r="C19" s="119"/>
      <c r="D19" s="119"/>
      <c r="E19" s="119"/>
      <c r="F19" s="119"/>
      <c r="G19" s="119"/>
      <c r="H19" s="119"/>
      <c r="I19" s="119"/>
      <c r="J19" s="119"/>
      <c r="K19" s="119"/>
    </row>
    <row r="20" spans="1:13" ht="40.5" customHeight="1" x14ac:dyDescent="0.2">
      <c r="A20" s="15" t="s">
        <v>75</v>
      </c>
      <c r="B20" s="113" t="s">
        <v>105</v>
      </c>
      <c r="C20" s="119"/>
      <c r="D20" s="119"/>
      <c r="E20" s="119"/>
      <c r="F20" s="119"/>
      <c r="G20" s="119"/>
      <c r="H20" s="119"/>
      <c r="I20" s="119"/>
      <c r="J20" s="119"/>
      <c r="K20" s="119"/>
    </row>
    <row r="21" spans="1:13" ht="48" customHeight="1" x14ac:dyDescent="0.2"/>
    <row r="22" spans="1:13" ht="46.5" customHeight="1" x14ac:dyDescent="0.2">
      <c r="A22" s="16" t="s">
        <v>76</v>
      </c>
      <c r="B22" s="120" t="s">
        <v>106</v>
      </c>
      <c r="C22" s="121"/>
      <c r="D22" s="121"/>
      <c r="E22" s="121"/>
      <c r="F22" s="121"/>
      <c r="G22" s="121"/>
      <c r="H22" s="121"/>
      <c r="I22" s="121"/>
      <c r="J22" s="121"/>
      <c r="K22" s="121"/>
      <c r="L22" s="121"/>
      <c r="M22" s="121"/>
    </row>
    <row r="23" spans="1:13" ht="46.5" customHeight="1" x14ac:dyDescent="0.2">
      <c r="A23" s="16" t="s">
        <v>77</v>
      </c>
      <c r="B23" s="120" t="s">
        <v>107</v>
      </c>
      <c r="C23" s="121"/>
      <c r="D23" s="121"/>
      <c r="E23" s="121"/>
      <c r="F23" s="121"/>
      <c r="G23" s="121"/>
      <c r="H23" s="121"/>
      <c r="I23" s="121"/>
      <c r="J23" s="121"/>
      <c r="K23" s="121"/>
      <c r="L23" s="121"/>
      <c r="M23" s="121"/>
    </row>
    <row r="24" spans="1:13" ht="46.5" customHeight="1" x14ac:dyDescent="0.2">
      <c r="A24" s="16" t="s">
        <v>78</v>
      </c>
      <c r="B24" s="120" t="s">
        <v>108</v>
      </c>
      <c r="C24" s="121"/>
      <c r="D24" s="121"/>
      <c r="E24" s="121"/>
      <c r="F24" s="121"/>
      <c r="G24" s="121"/>
      <c r="H24" s="121"/>
      <c r="I24" s="121"/>
      <c r="J24" s="121"/>
      <c r="K24" s="121"/>
      <c r="L24" s="122"/>
      <c r="M24" s="121"/>
    </row>
    <row r="25" spans="1:13" ht="46.5" customHeight="1" x14ac:dyDescent="0.2"/>
    <row r="26" spans="1:13" ht="46.5" customHeight="1" x14ac:dyDescent="0.2">
      <c r="A26" s="16" t="s">
        <v>79</v>
      </c>
      <c r="B26" s="120" t="s">
        <v>109</v>
      </c>
      <c r="C26" s="121"/>
      <c r="D26" s="121"/>
      <c r="E26" s="121"/>
      <c r="F26" s="121"/>
      <c r="G26" s="121"/>
      <c r="H26" s="121"/>
      <c r="I26" s="121"/>
      <c r="J26" s="121"/>
      <c r="K26" s="121"/>
      <c r="L26" s="121"/>
      <c r="M26" s="121"/>
    </row>
    <row r="27" spans="1:13" ht="46.5" customHeight="1" x14ac:dyDescent="0.2">
      <c r="A27" s="16" t="s">
        <v>80</v>
      </c>
      <c r="B27" s="120" t="s">
        <v>110</v>
      </c>
      <c r="C27" s="121"/>
      <c r="D27" s="121"/>
      <c r="E27" s="121"/>
      <c r="F27" s="121"/>
      <c r="G27" s="121"/>
      <c r="H27" s="121"/>
      <c r="I27" s="121"/>
      <c r="J27" s="121"/>
      <c r="K27" s="121"/>
      <c r="L27" s="121"/>
      <c r="M27" s="121"/>
    </row>
    <row r="28" spans="1:13" ht="46.5" customHeight="1" x14ac:dyDescent="0.2">
      <c r="A28" s="16" t="s">
        <v>81</v>
      </c>
      <c r="B28" s="120" t="s">
        <v>110</v>
      </c>
      <c r="C28" s="121"/>
      <c r="D28" s="121"/>
      <c r="E28" s="121"/>
      <c r="F28" s="121"/>
      <c r="G28" s="121"/>
      <c r="H28" s="121"/>
      <c r="I28" s="121"/>
      <c r="J28" s="121"/>
      <c r="K28" s="121"/>
      <c r="L28" s="121"/>
      <c r="M28" s="121"/>
    </row>
    <row r="29" spans="1:13" ht="46.5" customHeight="1" x14ac:dyDescent="0.2"/>
    <row r="30" spans="1:13" ht="46.5" customHeight="1" x14ac:dyDescent="0.2">
      <c r="A30" s="7" t="s">
        <v>111</v>
      </c>
      <c r="B30" s="120" t="s">
        <v>112</v>
      </c>
      <c r="C30" s="121"/>
      <c r="D30" s="121"/>
      <c r="E30" s="121"/>
      <c r="F30" s="121"/>
      <c r="G30" s="121"/>
      <c r="H30" s="121"/>
      <c r="I30" s="121"/>
      <c r="J30" s="121"/>
      <c r="K30" s="121"/>
      <c r="L30" s="121"/>
      <c r="M30" s="121"/>
    </row>
    <row r="31" spans="1:13" ht="46.5" customHeight="1" x14ac:dyDescent="0.2">
      <c r="A31" s="7" t="s">
        <v>113</v>
      </c>
      <c r="B31" s="120" t="s">
        <v>114</v>
      </c>
      <c r="C31" s="121"/>
      <c r="D31" s="121"/>
      <c r="E31" s="121"/>
      <c r="F31" s="121"/>
      <c r="G31" s="121"/>
      <c r="H31" s="121"/>
      <c r="I31" s="121"/>
      <c r="J31" s="121"/>
      <c r="K31" s="121"/>
      <c r="L31" s="121"/>
      <c r="M31" s="121"/>
    </row>
    <row r="32" spans="1:13" ht="46.5" customHeight="1" x14ac:dyDescent="0.2">
      <c r="A32" s="7" t="s">
        <v>115</v>
      </c>
      <c r="B32" s="120" t="s">
        <v>116</v>
      </c>
      <c r="C32" s="121"/>
      <c r="D32" s="121"/>
      <c r="E32" s="121"/>
      <c r="F32" s="121"/>
      <c r="G32" s="121"/>
      <c r="H32" s="121"/>
      <c r="I32" s="121"/>
      <c r="J32" s="121"/>
      <c r="K32" s="121"/>
      <c r="L32" s="121"/>
      <c r="M32" s="121"/>
    </row>
    <row r="41" spans="1:1" x14ac:dyDescent="0.2">
      <c r="A41" s="17" t="s">
        <v>82</v>
      </c>
    </row>
  </sheetData>
  <mergeCells count="24">
    <mergeCell ref="B27:M27"/>
    <mergeCell ref="B28:M28"/>
    <mergeCell ref="B30:M30"/>
    <mergeCell ref="B31:M31"/>
    <mergeCell ref="B32:M32"/>
    <mergeCell ref="B18:K18"/>
    <mergeCell ref="B19:K19"/>
    <mergeCell ref="B20:K20"/>
    <mergeCell ref="B22:M22"/>
    <mergeCell ref="B26:M26"/>
    <mergeCell ref="B23:M23"/>
    <mergeCell ref="B24:M24"/>
    <mergeCell ref="B17:K17"/>
    <mergeCell ref="B6:K6"/>
    <mergeCell ref="B7:K7"/>
    <mergeCell ref="B8:K8"/>
    <mergeCell ref="B9:K9"/>
    <mergeCell ref="B10:K10"/>
    <mergeCell ref="B11:K11"/>
    <mergeCell ref="B12:K12"/>
    <mergeCell ref="B13:K13"/>
    <mergeCell ref="B14:K14"/>
    <mergeCell ref="B15:K15"/>
    <mergeCell ref="B16:K16"/>
  </mergeCells>
  <conditionalFormatting sqref="A1:A5 A42:A1048576">
    <cfRule type="duplicateValues" dxfId="1" priority="2"/>
  </conditionalFormatting>
  <conditionalFormatting sqref="A6:A24 A26:A4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 IASA - IDIOMAS</vt:lpstr>
      <vt:lpstr>BOTON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Respaldos Maekrix</dc:creator>
  <cp:lastModifiedBy>Respaldos Maekrix</cp:lastModifiedBy>
  <cp:lastPrinted>2025-06-23T15:49:53Z</cp:lastPrinted>
  <dcterms:created xsi:type="dcterms:W3CDTF">2024-11-11T20:53:22Z</dcterms:created>
  <dcterms:modified xsi:type="dcterms:W3CDTF">2025-07-02T12:08:52Z</dcterms:modified>
</cp:coreProperties>
</file>