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5/Liquidacion/"/>
    </mc:Choice>
  </mc:AlternateContent>
  <xr:revisionPtr revIDLastSave="12" documentId="13_ncr:1_{5E166F29-B8B9-4DD8-B891-792A9EE39A8E}" xr6:coauthVersionLast="47" xr6:coauthVersionMax="47" xr10:uidLastSave="{925D2A65-B104-4A09-83C8-25F2BA154C5C}"/>
  <workbookProtection workbookAlgorithmName="SHA-512" workbookHashValue="TzIRfaPa8gLDNWZEymxuaM+vniQUV41dzdz5DNfXHLR/6P3MDtTnPdL7lD2/YMI/HKqVkEmC9tfiwmoXsT5Ucw==" workbookSaltValue="5TOoE3wpOeZX7VyMMk/ypQ==" workbookSpinCount="100000" lockStructure="1"/>
  <bookViews>
    <workbookView xWindow="8760" yWindow="570" windowWidth="19170" windowHeight="14610"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9" i="1" l="1"/>
  <c r="N53" i="1"/>
  <c r="E53" i="1"/>
  <c r="N51" i="1"/>
  <c r="E51" i="1"/>
  <c r="N47" i="1"/>
  <c r="D47" i="1"/>
  <c r="N43" i="1"/>
  <c r="D43" i="1" s="1"/>
  <c r="N39" i="1"/>
  <c r="D39" i="1" s="1"/>
  <c r="N37" i="1"/>
  <c r="D37" i="1" s="1"/>
  <c r="N34" i="1"/>
  <c r="D34" i="1"/>
  <c r="N32" i="1"/>
  <c r="E32" i="1"/>
  <c r="N30" i="1"/>
  <c r="E30" i="1"/>
</calcChain>
</file>

<file path=xl/sharedStrings.xml><?xml version="1.0" encoding="utf-8"?>
<sst xmlns="http://schemas.openxmlformats.org/spreadsheetml/2006/main" count="150" uniqueCount="133">
  <si>
    <t>UNIDAD DE TALENTO HUMANO</t>
  </si>
  <si>
    <t>REQUISITOS DE SALIDA PARA PERSONAL:
ACADÉMICO, APOYO ACADÉMICO, ADMINISTRATIVO Y CÓDIGO DE TRABAJO</t>
  </si>
  <si>
    <t>V.2025.06</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</si>
  <si>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</si>
  <si>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</si>
  <si>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</si>
  <si>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</si>
  <si>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</si>
  <si>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</si>
  <si>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</si>
  <si>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</si>
  <si>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</si>
  <si>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</si>
  <si>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</si>
  <si>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</si>
  <si>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</si>
  <si>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Notificación de finalización de contrato o renuncia voluntaria.</t>
  </si>
  <si>
    <t>Constancia de otorgamiento de la declaración patrimonial - Fin de gestión. (Colocando la fecha de fin de gestión)</t>
  </si>
  <si>
    <t>Informe de gestión con la aprobación (firma) del Director de Unidad/Departamento. El formato se encuentra en:</t>
  </si>
  <si>
    <t>https://uth.espe.edu.ec/procedimientos-uth/</t>
  </si>
  <si>
    <r>
      <t xml:space="preserve">Respuesta automática del Sistema Institucional </t>
    </r>
    <r>
      <rPr>
        <b/>
        <u/>
        <sz val="9"/>
        <color rgb="FF000000"/>
        <rFont val="Times New Roman"/>
        <family val="1"/>
      </rPr>
      <t>indicando que el proceso de PAZ Y SALVO ha finalizado</t>
    </r>
    <r>
      <rPr>
        <sz val="9"/>
        <color rgb="FF000000"/>
        <rFont val="Times New Roman"/>
        <family val="1"/>
      </rPr>
      <t xml:space="preserve">, esta llega a los correos electrónicos personal e institucional del servidor saliente.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</si>
  <si>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</si>
  <si>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</si>
  <si>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</si>
  <si>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</si>
  <si>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</si>
  <si>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r>
      <t xml:space="preserve">Una vez notificado al correo personal/institucional que el trámite del </t>
    </r>
    <r>
      <rPr>
        <b/>
        <sz val="10"/>
        <color rgb="FF000000"/>
        <rFont val="Times New Roman"/>
        <family val="1"/>
      </rPr>
      <t>PAZ Y SALVO</t>
    </r>
    <r>
      <rPr>
        <sz val="10"/>
        <color rgb="FF000000"/>
        <rFont val="Times New Roman"/>
        <family val="1"/>
      </rPr>
      <t xml:space="preserve"> </t>
    </r>
    <r>
      <rPr>
        <u/>
        <sz val="10"/>
        <color rgb="FF000000"/>
        <rFont val="Times New Roman"/>
        <family val="1"/>
      </rPr>
      <t>ha iniciado,</t>
    </r>
    <r>
      <rPr>
        <sz val="10"/>
        <color rgb="FF000000"/>
        <rFont val="Times New Roman"/>
        <family val="1"/>
      </rPr>
      <t xml:space="preserve"> es </t>
    </r>
    <r>
      <rPr>
        <b/>
        <u/>
        <sz val="10"/>
        <color rgb="FF000000"/>
        <rFont val="Times New Roman"/>
        <family val="1"/>
      </rPr>
      <t>responsabilidad</t>
    </r>
    <r>
      <rPr>
        <b/>
        <sz val="10"/>
        <color rgb="FF000000"/>
        <rFont val="Times New Roman"/>
        <family val="1"/>
      </rPr>
      <t xml:space="preserve"> del servidor saliente</t>
    </r>
    <r>
      <rPr>
        <sz val="10"/>
        <color rgb="FF000000"/>
        <rFont val="Times New Roman"/>
        <family val="1"/>
      </rPr>
      <t xml:space="preserve">, continuar con la generación del trámite </t>
    </r>
    <r>
      <rPr>
        <b/>
        <u/>
        <sz val="10"/>
        <color rgb="FF000000"/>
        <rFont val="Times New Roman"/>
        <family val="1"/>
      </rPr>
      <t>hasta su finalización</t>
    </r>
    <r>
      <rPr>
        <sz val="10"/>
        <color rgb="FF000000"/>
        <rFont val="Times New Roman"/>
        <family val="1"/>
      </rPr>
      <t xml:space="preserve">, a partir del </t>
    </r>
    <r>
      <rPr>
        <b/>
        <u/>
        <sz val="10"/>
        <color rgb="FF000000"/>
        <rFont val="Times New Roman"/>
        <family val="1"/>
      </rPr>
      <t>30/09/2025</t>
    </r>
    <r>
      <rPr>
        <sz val="10"/>
        <color rgb="FF000000"/>
        <rFont val="Times New Roman"/>
        <family val="1"/>
      </rPr>
      <t xml:space="preserve"> se puede realizar el ingreso de todas las Unidades a la vez conforme indica el siguiente listado de responsables. </t>
    </r>
    <r>
      <rPr>
        <b/>
        <u/>
        <sz val="10"/>
        <color rgb="FF000000"/>
        <rFont val="Times New Roman"/>
        <family val="1"/>
      </rPr>
      <t>No es necesario tener sistemas institucionales para realizar el proceso.</t>
    </r>
  </si>
  <si>
    <r>
      <t xml:space="preserve">Además </t>
    </r>
    <r>
      <rPr>
        <b/>
        <u/>
        <sz val="10"/>
        <color rgb="FF000000"/>
        <rFont val="Times New Roman"/>
        <family val="1"/>
      </rPr>
      <t>puede visualizar donde se encuentra el proceso</t>
    </r>
    <r>
      <rPr>
        <sz val="10"/>
        <color rgb="FF000000"/>
        <rFont val="Times New Roman"/>
        <family val="1"/>
      </rPr>
      <t xml:space="preserve"> en el micrositio de Talento Humano:</t>
    </r>
  </si>
  <si>
    <t>https://uth.espe.edu.ec/</t>
  </si>
  <si>
    <t>o dando Clic aquí</t>
  </si>
  <si>
    <t>DEPENDENCIAS Y RESPONSABLES DE INGRESO DE INFORMACIÓN EN PAZ Y SALVO</t>
  </si>
  <si>
    <t>a)</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</si>
  <si>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</si>
  <si>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</si>
  <si>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</si>
  <si>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</si>
  <si>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</si>
  <si>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t>b)</t>
  </si>
  <si>
    <r>
      <t>Ingreso al Sistema Institucional de información relacionada a la liquidación de uniforme o ropa de trabajo de la Institución</t>
    </r>
    <r>
      <rPr>
        <b/>
        <sz val="9"/>
        <color rgb="FF000000"/>
        <rFont val="Times New Roman"/>
        <family val="1"/>
      </rPr>
      <t xml:space="preserve"> (NO APLICA para </t>
    </r>
    <r>
      <rPr>
        <b/>
        <u/>
        <sz val="9"/>
        <color rgb="FF000000"/>
        <rFont val="Times New Roman"/>
        <family val="1"/>
      </rPr>
      <t>personal académico y de apoyo académico</t>
    </r>
    <r>
      <rPr>
        <b/>
        <sz val="9"/>
        <color rgb="FF000000"/>
        <rFont val="Times New Roman"/>
        <family val="1"/>
      </rPr>
      <t>).</t>
    </r>
    <r>
      <rPr>
        <sz val="9"/>
        <color rgb="FF000000"/>
        <rFont val="Times New Roman"/>
        <family val="1"/>
      </rPr>
      <t xml:space="preserve">
Se </t>
    </r>
    <r>
      <rPr>
        <b/>
        <u/>
        <sz val="9"/>
        <color rgb="FF000000"/>
        <rFont val="Times New Roman"/>
        <family val="1"/>
      </rPr>
      <t>debe</t>
    </r>
    <r>
      <rPr>
        <sz val="9"/>
        <color rgb="FF000000"/>
        <rFont val="Times New Roman"/>
        <family val="1"/>
      </rPr>
      <t xml:space="preserve"> comunicar para consultar sobre el procedimiento a realizar con:</t>
    </r>
  </si>
  <si>
    <t>c)</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</si>
  <si>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</si>
  <si>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</si>
  <si>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t>d)</t>
  </si>
  <si>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</si>
  <si>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</si>
  <si>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</si>
  <si>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t>e)</t>
  </si>
  <si>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</si>
  <si>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</si>
  <si>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</si>
  <si>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t>f)</t>
  </si>
  <si>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</si>
  <si>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</si>
  <si>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</si>
  <si>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</si>
  <si>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enlistados en el presente. Si no están legalizados los mismos </t>
    </r>
    <r>
      <rPr>
        <b/>
        <u/>
        <sz val="10"/>
        <color rgb="FF000000"/>
        <rFont val="Times New Roman"/>
        <family val="1"/>
      </rPr>
      <t>no se podrá continuar con el trámite.</t>
    </r>
  </si>
  <si>
    <t>3)</t>
  </si>
  <si>
    <t>4)</t>
  </si>
  <si>
    <t>El paz y salvo fue actualizado al 30/09/2025 a fin de que todas las áreas puedan ser atendidas a la vez, en caso de que su salida sea anterior a dicha fecha su paz y salvo sigue siendo en orden lineal, por lo que deberá realizar el seguimiento en la página de Talento Humano, que fue detallada anteriormente. Se debe igualmente comunicar con los encargados hasta la finalización del proceso para la entrega de documentación.</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</si>
  <si>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</si>
  <si>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</si>
  <si>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</si>
  <si>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</si>
  <si>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</si>
  <si>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</si>
  <si>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</si>
  <si>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</si>
  <si>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</si>
  <si>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iccedenio@espe.edu.ec</t>
    </r>
  </si>
  <si>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</si>
  <si>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</si>
  <si>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</si>
  <si>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</si>
  <si>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</si>
  <si>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</si>
  <si>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</si>
  <si>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</si>
  <si>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</si>
  <si>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Se puede realizar el seguimiento con la Unidad Financiera al teléfono 3989400, Ext. 3061 o al correo rmnavarrete2@espe.edu.ec</t>
  </si>
  <si>
    <t>MB</t>
  </si>
  <si>
    <t>Dra. Jomara Flores al teléfono 3989400, Ext. 3025 o al correo electrónico jkflores@espe.edu.ec</t>
  </si>
  <si>
    <t>LC</t>
  </si>
  <si>
    <r>
      <t>Ing. Juan José Larrea, al teléfono 3989400, Ext. (5)</t>
    </r>
    <r>
      <rPr>
        <b/>
        <i/>
        <sz val="9"/>
        <color rgb="FF000000"/>
        <rFont val="Times New Roman"/>
        <family val="1"/>
      </rPr>
      <t>4154</t>
    </r>
    <r>
      <rPr>
        <i/>
        <sz val="9"/>
        <color rgb="FF000000"/>
        <rFont val="Times New Roman"/>
        <family val="1"/>
      </rPr>
      <t xml:space="preserve"> o al correo electrónico jjlarrea</t>
    </r>
    <r>
      <rPr>
        <b/>
        <i/>
        <sz val="9"/>
        <color rgb="FF000000"/>
        <rFont val="Times New Roman"/>
        <family val="1"/>
      </rPr>
      <t>@espe.edu.ec</t>
    </r>
  </si>
  <si>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</si>
  <si>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</si>
  <si>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</si>
  <si>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</si>
  <si>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</si>
  <si>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</si>
  <si>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</si>
  <si>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</si>
  <si>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</si>
  <si>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</si>
  <si>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</si>
  <si>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</si>
  <si>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t>
    </r>
    <r>
      <rPr>
        <b/>
        <i/>
        <sz val="9"/>
        <color rgb="FF000000"/>
        <rFont val="Times New Roman"/>
        <family val="1"/>
      </rPr>
      <t>seflores1@espe.edu.ec</t>
    </r>
  </si>
  <si>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</si>
  <si>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</si>
  <si>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</si>
  <si>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r>
      <t>Tgla. Aida Yaule, al teléfono 3989400, Ext. 4917</t>
    </r>
    <r>
      <rPr>
        <i/>
        <sz val="9"/>
        <color rgb="FF000000"/>
        <rFont val="Times New Roman"/>
        <family val="1"/>
      </rPr>
      <t xml:space="preserve"> o al correo electrónico aayaule@espe.edu.ec</t>
    </r>
  </si>
  <si>
    <t>SF</t>
  </si>
  <si>
    <t>SA1</t>
  </si>
  <si>
    <t>Se puede realizar el seguimiento con la Unidad Financiera al teléfono 3989400, Ext. 3061 o al correo mecamacho@espe.edu.ec</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</si>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</sst>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18"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s>
  <fills count="10">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118">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5" xfId="1" applyFont="1" applyBorder="1" applyAlignment="1" applyProtection="1">
      <alignment vertical="center"/>
      <protection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14" fontId="5" fillId="3" borderId="1" xfId="0" applyNumberFormat="1" applyFont="1" applyFill="1" applyBorder="1" applyAlignment="1" applyProtection="1">
      <alignment horizontal="left" vertical="center"/>
      <protection locked="0" hidden="1"/>
    </xf>
    <xf numFmtId="0" fontId="1" fillId="0" borderId="4" xfId="0" applyFont="1" applyBorder="1" applyAlignment="1" applyProtection="1">
      <alignment vertical="top" wrapText="1"/>
      <protection hidden="1"/>
    </xf>
    <xf numFmtId="0" fontId="1" fillId="0" borderId="5" xfId="0" applyFont="1" applyBorder="1" applyAlignment="1" applyProtection="1">
      <alignment vertical="top" wrapText="1"/>
      <protection hidden="1"/>
    </xf>
    <xf numFmtId="0" fontId="1" fillId="0" borderId="6" xfId="0" applyFont="1"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5" fillId="0" borderId="4" xfId="0" applyFont="1" applyBorder="1" applyAlignment="1" applyProtection="1">
      <alignment horizontal="left" vertical="center"/>
      <protection hidden="1"/>
    </xf>
    <xf numFmtId="0" fontId="5" fillId="0" borderId="5" xfId="0" applyFont="1" applyBorder="1" applyAlignment="1" applyProtection="1">
      <alignment horizontal="left" vertical="center"/>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6" fillId="0" borderId="2"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3" xfId="0" applyFont="1" applyBorder="1" applyAlignment="1" applyProtection="1">
      <alignment horizontal="center" vertical="center" wrapText="1"/>
      <protection hidden="1"/>
    </xf>
    <xf numFmtId="0" fontId="5" fillId="0" borderId="1" xfId="0" applyFont="1" applyBorder="1" applyAlignment="1" applyProtection="1">
      <alignment horizontal="left" vertical="top" wrapText="1"/>
      <protection hidden="1"/>
    </xf>
    <xf numFmtId="0" fontId="6" fillId="0" borderId="4" xfId="0" applyFont="1" applyBorder="1" applyAlignment="1" applyProtection="1">
      <alignment horizontal="center" vertical="center"/>
      <protection hidden="1"/>
    </xf>
    <xf numFmtId="0" fontId="0" fillId="0" borderId="1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5" fillId="0" borderId="7" xfId="0" applyFont="1" applyBorder="1" applyAlignment="1" applyProtection="1">
      <alignment horizontal="left" vertical="center" wrapText="1"/>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4" fillId="0" borderId="4" xfId="0" applyFont="1" applyBorder="1" applyAlignment="1" applyProtection="1">
      <alignment horizontal="left" vertical="center" wrapTex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6" fillId="0" borderId="1" xfId="0" applyFont="1" applyBorder="1" applyAlignment="1" applyProtection="1">
      <alignment horizontal="center"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0"/>
  <sheetViews>
    <sheetView showGridLines="0" tabSelected="1" workbookViewId="0">
      <selection activeCell="D23" sqref="D23:K23"/>
    </sheetView>
  </sheetViews>
  <sheetFormatPr baseColWidth="10" defaultColWidth="0" defaultRowHeight="12.75" customHeight="1" zeroHeight="1" x14ac:dyDescent="0.2"/>
  <cols>
    <col min="1" max="1" width="5.5" style="1" customWidth="1"/>
    <col min="2" max="2" width="9.83203125" style="1" customWidth="1"/>
    <col min="3" max="3" width="6.5" style="2" customWidth="1"/>
    <col min="4" max="4" width="2.6640625" style="1" customWidth="1"/>
    <col min="5" max="9" width="6.33203125" style="1" customWidth="1"/>
    <col min="10" max="10" width="20.5" style="1" customWidth="1"/>
    <col min="11" max="11" width="36" style="1" customWidth="1"/>
    <col min="12" max="13" width="19" style="1" customWidth="1"/>
    <col min="14" max="14" width="7.83203125" style="1" hidden="1" customWidth="1"/>
    <col min="15" max="15" width="5.6640625" style="1" customWidth="1"/>
    <col min="16" max="16384" width="12" style="1" hidden="1"/>
  </cols>
  <sheetData>
    <row r="1" spans="2:13" ht="8.25" customHeight="1" x14ac:dyDescent="0.2"/>
    <row r="2" spans="2:13" ht="14.25" x14ac:dyDescent="0.2">
      <c r="B2" s="28"/>
      <c r="C2" s="28"/>
      <c r="D2" s="28"/>
      <c r="E2" s="28"/>
      <c r="F2" s="28"/>
      <c r="G2" s="28"/>
      <c r="H2" s="28"/>
      <c r="I2" s="28"/>
      <c r="J2" s="29" t="s">
        <v>0</v>
      </c>
      <c r="K2" s="29"/>
      <c r="L2" s="29"/>
      <c r="M2" s="29"/>
    </row>
    <row r="3" spans="2:13" ht="12.75" customHeight="1" x14ac:dyDescent="0.2">
      <c r="B3" s="28"/>
      <c r="C3" s="28"/>
      <c r="D3" s="28"/>
      <c r="E3" s="28"/>
      <c r="F3" s="28"/>
      <c r="G3" s="28"/>
      <c r="H3" s="28"/>
      <c r="I3" s="28"/>
      <c r="J3" s="30" t="s">
        <v>1</v>
      </c>
      <c r="K3" s="30"/>
      <c r="L3" s="30"/>
      <c r="M3" s="31" t="s">
        <v>2</v>
      </c>
    </row>
    <row r="4" spans="2:13" ht="12.75" customHeight="1" x14ac:dyDescent="0.2">
      <c r="B4" s="28"/>
      <c r="C4" s="28"/>
      <c r="D4" s="28"/>
      <c r="E4" s="28"/>
      <c r="F4" s="28"/>
      <c r="G4" s="28"/>
      <c r="H4" s="28"/>
      <c r="I4" s="28"/>
      <c r="J4" s="30"/>
      <c r="K4" s="30"/>
      <c r="L4" s="30"/>
      <c r="M4" s="32"/>
    </row>
    <row r="5" spans="2:13" ht="12.75" customHeight="1" x14ac:dyDescent="0.2">
      <c r="B5" s="28"/>
      <c r="C5" s="28"/>
      <c r="D5" s="28"/>
      <c r="E5" s="28"/>
      <c r="F5" s="28"/>
      <c r="G5" s="28"/>
      <c r="H5" s="28"/>
      <c r="I5" s="28"/>
      <c r="J5" s="30"/>
      <c r="K5" s="30"/>
      <c r="L5" s="30"/>
      <c r="M5" s="33" t="s">
        <v>3</v>
      </c>
    </row>
    <row r="6" spans="2:13" ht="12.75" customHeight="1" x14ac:dyDescent="0.2">
      <c r="B6" s="28"/>
      <c r="C6" s="28"/>
      <c r="D6" s="28"/>
      <c r="E6" s="28"/>
      <c r="F6" s="28"/>
      <c r="G6" s="28"/>
      <c r="H6" s="28"/>
      <c r="I6" s="28"/>
      <c r="J6" s="30"/>
      <c r="K6" s="30"/>
      <c r="L6" s="30"/>
      <c r="M6" s="34"/>
    </row>
    <row r="7" spans="2:13" x14ac:dyDescent="0.2">
      <c r="B7" s="26" t="s">
        <v>4</v>
      </c>
      <c r="C7" s="26"/>
      <c r="D7" s="26"/>
      <c r="E7" s="26"/>
      <c r="F7" s="26"/>
      <c r="G7" s="26"/>
      <c r="H7" s="26"/>
      <c r="I7" s="26"/>
      <c r="J7" s="27"/>
      <c r="K7" s="27"/>
      <c r="L7" s="27"/>
      <c r="M7" s="27"/>
    </row>
    <row r="8" spans="2:13" x14ac:dyDescent="0.2">
      <c r="B8" s="26" t="s">
        <v>5</v>
      </c>
      <c r="C8" s="26"/>
      <c r="D8" s="26"/>
      <c r="E8" s="26"/>
      <c r="F8" s="26"/>
      <c r="G8" s="26"/>
      <c r="H8" s="26"/>
      <c r="I8" s="26"/>
      <c r="J8" s="35"/>
      <c r="K8" s="35"/>
      <c r="L8" s="35"/>
      <c r="M8" s="35"/>
    </row>
    <row r="9" spans="2:13" x14ac:dyDescent="0.2">
      <c r="B9" s="36" t="s">
        <v>6</v>
      </c>
      <c r="C9" s="37"/>
      <c r="D9" s="37"/>
      <c r="E9" s="37"/>
      <c r="F9" s="37"/>
      <c r="G9" s="37"/>
      <c r="H9" s="37"/>
      <c r="I9" s="38"/>
      <c r="J9" s="27"/>
      <c r="K9" s="27"/>
      <c r="L9" s="27"/>
      <c r="M9" s="27"/>
    </row>
    <row r="10" spans="2:13" x14ac:dyDescent="0.2">
      <c r="B10" s="26" t="s">
        <v>7</v>
      </c>
      <c r="C10" s="26"/>
      <c r="D10" s="26"/>
      <c r="E10" s="26"/>
      <c r="F10" s="26"/>
      <c r="G10" s="26"/>
      <c r="H10" s="26"/>
      <c r="I10" s="26"/>
      <c r="J10" s="27"/>
      <c r="K10" s="27"/>
      <c r="L10" s="27"/>
      <c r="M10" s="27"/>
    </row>
    <row r="11" spans="2:13" x14ac:dyDescent="0.2">
      <c r="B11" s="26" t="s">
        <v>8</v>
      </c>
      <c r="C11" s="26"/>
      <c r="D11" s="26"/>
      <c r="E11" s="26"/>
      <c r="F11" s="26"/>
      <c r="G11" s="26"/>
      <c r="H11" s="26"/>
      <c r="I11" s="26"/>
      <c r="J11" s="27"/>
      <c r="K11" s="27"/>
      <c r="L11" s="27"/>
      <c r="M11" s="27"/>
    </row>
    <row r="12" spans="2:13" x14ac:dyDescent="0.2">
      <c r="B12" s="26" t="s">
        <v>9</v>
      </c>
      <c r="C12" s="26"/>
      <c r="D12" s="26"/>
      <c r="E12" s="26"/>
      <c r="F12" s="26"/>
      <c r="G12" s="26"/>
      <c r="H12" s="26"/>
      <c r="I12" s="26"/>
      <c r="J12" s="39"/>
      <c r="K12" s="27"/>
      <c r="L12" s="27"/>
      <c r="M12" s="27"/>
    </row>
    <row r="13" spans="2:13" x14ac:dyDescent="0.2">
      <c r="B13" s="26" t="s">
        <v>10</v>
      </c>
      <c r="C13" s="26"/>
      <c r="D13" s="26"/>
      <c r="E13" s="26"/>
      <c r="F13" s="26"/>
      <c r="G13" s="26"/>
      <c r="H13" s="26"/>
      <c r="I13" s="26"/>
      <c r="J13" s="35"/>
      <c r="K13" s="35"/>
      <c r="L13" s="35"/>
      <c r="M13" s="35"/>
    </row>
    <row r="14" spans="2:13" x14ac:dyDescent="0.2">
      <c r="B14" s="26" t="s">
        <v>11</v>
      </c>
      <c r="C14" s="26"/>
      <c r="D14" s="26"/>
      <c r="E14" s="26"/>
      <c r="F14" s="26"/>
      <c r="G14" s="26"/>
      <c r="H14" s="26"/>
      <c r="I14" s="26"/>
      <c r="J14" s="27"/>
      <c r="K14" s="27"/>
      <c r="L14" s="27"/>
      <c r="M14" s="27"/>
    </row>
    <row r="15" spans="2:13" ht="12.75" customHeight="1" x14ac:dyDescent="0.2">
      <c r="B15" s="3" t="s">
        <v>12</v>
      </c>
      <c r="C15" s="4" t="s">
        <v>13</v>
      </c>
      <c r="D15" s="43" t="s">
        <v>14</v>
      </c>
      <c r="E15" s="44"/>
      <c r="F15" s="44"/>
      <c r="G15" s="44"/>
      <c r="H15" s="44"/>
      <c r="I15" s="44"/>
      <c r="J15" s="44"/>
      <c r="K15" s="44"/>
      <c r="L15" s="44"/>
      <c r="M15" s="45"/>
    </row>
    <row r="16" spans="2:13" s="6" customFormat="1" ht="12.75" customHeight="1" x14ac:dyDescent="0.2">
      <c r="B16" s="46" t="s">
        <v>15</v>
      </c>
      <c r="C16" s="5">
        <v>1</v>
      </c>
      <c r="D16" s="49" t="s">
        <v>131</v>
      </c>
      <c r="E16" s="50"/>
      <c r="F16" s="50"/>
      <c r="G16" s="50"/>
      <c r="H16" s="50"/>
      <c r="I16" s="50"/>
      <c r="J16" s="50"/>
      <c r="K16" s="50"/>
      <c r="L16" s="50"/>
      <c r="M16" s="51"/>
    </row>
    <row r="17" spans="2:14" s="6" customFormat="1" x14ac:dyDescent="0.2">
      <c r="B17" s="47"/>
      <c r="C17" s="5">
        <v>2</v>
      </c>
      <c r="D17" s="49" t="s">
        <v>16</v>
      </c>
      <c r="E17" s="50"/>
      <c r="F17" s="50"/>
      <c r="G17" s="50"/>
      <c r="H17" s="50"/>
      <c r="I17" s="50"/>
      <c r="J17" s="50"/>
      <c r="K17" s="50"/>
      <c r="L17" s="50"/>
      <c r="M17" s="51"/>
    </row>
    <row r="18" spans="2:14" s="6" customFormat="1" x14ac:dyDescent="0.2">
      <c r="B18" s="47"/>
      <c r="C18" s="5">
        <v>3</v>
      </c>
      <c r="D18" s="49" t="s">
        <v>17</v>
      </c>
      <c r="E18" s="50"/>
      <c r="F18" s="50"/>
      <c r="G18" s="50"/>
      <c r="H18" s="50"/>
      <c r="I18" s="50"/>
      <c r="J18" s="50"/>
      <c r="K18" s="50"/>
      <c r="L18" s="50"/>
      <c r="M18" s="51"/>
    </row>
    <row r="19" spans="2:14" s="6" customFormat="1" ht="17.25" customHeight="1" x14ac:dyDescent="0.2">
      <c r="B19" s="47"/>
      <c r="C19" s="5">
        <v>4</v>
      </c>
      <c r="D19" s="52" t="s">
        <v>18</v>
      </c>
      <c r="E19" s="53"/>
      <c r="F19" s="53"/>
      <c r="G19" s="53"/>
      <c r="H19" s="53"/>
      <c r="I19" s="53"/>
      <c r="J19" s="53"/>
      <c r="K19" s="53"/>
      <c r="L19" s="54" t="s">
        <v>19</v>
      </c>
      <c r="M19" s="55"/>
    </row>
    <row r="20" spans="2:14" s="6" customFormat="1" ht="41.25" customHeight="1" x14ac:dyDescent="0.2">
      <c r="B20" s="47"/>
      <c r="C20" s="5">
        <v>5</v>
      </c>
      <c r="D20" s="49" t="s">
        <v>20</v>
      </c>
      <c r="E20" s="50"/>
      <c r="F20" s="50"/>
      <c r="G20" s="50"/>
      <c r="H20" s="50"/>
      <c r="I20" s="50"/>
      <c r="J20" s="50"/>
      <c r="K20" s="50"/>
      <c r="L20" s="50"/>
      <c r="M20" s="51"/>
    </row>
    <row r="21" spans="2:14" x14ac:dyDescent="0.2">
      <c r="B21" s="47"/>
      <c r="C21" s="4" t="s">
        <v>13</v>
      </c>
      <c r="D21" s="43" t="s">
        <v>21</v>
      </c>
      <c r="E21" s="44"/>
      <c r="F21" s="44"/>
      <c r="G21" s="44"/>
      <c r="H21" s="44"/>
      <c r="I21" s="44"/>
      <c r="J21" s="44"/>
      <c r="K21" s="45"/>
      <c r="L21" s="7" t="s">
        <v>12</v>
      </c>
      <c r="M21" s="8" t="s">
        <v>22</v>
      </c>
    </row>
    <row r="22" spans="2:14" ht="48.75" customHeight="1" x14ac:dyDescent="0.2">
      <c r="B22" s="47"/>
      <c r="C22" s="5">
        <v>6</v>
      </c>
      <c r="D22" s="56" t="s">
        <v>132</v>
      </c>
      <c r="E22" s="57"/>
      <c r="F22" s="57"/>
      <c r="G22" s="57"/>
      <c r="H22" s="57"/>
      <c r="I22" s="57"/>
      <c r="J22" s="57"/>
      <c r="K22" s="58"/>
      <c r="L22" s="9"/>
      <c r="M22" s="9"/>
    </row>
    <row r="23" spans="2:14" ht="48.75" customHeight="1" x14ac:dyDescent="0.2">
      <c r="B23" s="48"/>
      <c r="C23" s="5">
        <v>7</v>
      </c>
      <c r="D23" s="56" t="s">
        <v>23</v>
      </c>
      <c r="E23" s="57"/>
      <c r="F23" s="57"/>
      <c r="G23" s="57"/>
      <c r="H23" s="57"/>
      <c r="I23" s="57"/>
      <c r="J23" s="57"/>
      <c r="K23" s="58"/>
      <c r="L23" s="9"/>
      <c r="M23" s="9"/>
    </row>
    <row r="24" spans="2:14" x14ac:dyDescent="0.2">
      <c r="B24" s="59" t="s">
        <v>24</v>
      </c>
      <c r="C24" s="59"/>
      <c r="D24" s="59"/>
      <c r="E24" s="59"/>
      <c r="F24" s="59"/>
      <c r="G24" s="59"/>
      <c r="H24" s="59"/>
      <c r="I24" s="59"/>
      <c r="J24" s="59"/>
      <c r="K24" s="59"/>
      <c r="L24" s="59"/>
      <c r="M24" s="59"/>
    </row>
    <row r="25" spans="2:14" x14ac:dyDescent="0.2">
      <c r="B25" s="60" t="s">
        <v>25</v>
      </c>
      <c r="C25" s="60"/>
      <c r="D25" s="60"/>
      <c r="E25" s="60"/>
      <c r="F25" s="60"/>
      <c r="G25" s="60"/>
      <c r="H25" s="60"/>
      <c r="I25" s="60"/>
      <c r="J25" s="60"/>
      <c r="K25" s="60"/>
      <c r="L25" s="60"/>
      <c r="M25" s="60"/>
    </row>
    <row r="26" spans="2:14" ht="42.75" customHeight="1" x14ac:dyDescent="0.2">
      <c r="B26" s="40" t="s">
        <v>26</v>
      </c>
      <c r="C26" s="41"/>
      <c r="D26" s="41"/>
      <c r="E26" s="41"/>
      <c r="F26" s="41"/>
      <c r="G26" s="41"/>
      <c r="H26" s="41"/>
      <c r="I26" s="41"/>
      <c r="J26" s="41"/>
      <c r="K26" s="41"/>
      <c r="L26" s="41"/>
      <c r="M26" s="42"/>
    </row>
    <row r="27" spans="2:14" x14ac:dyDescent="0.2">
      <c r="B27" s="40" t="s">
        <v>27</v>
      </c>
      <c r="C27" s="41"/>
      <c r="D27" s="41"/>
      <c r="E27" s="41"/>
      <c r="F27" s="41"/>
      <c r="G27" s="41"/>
      <c r="H27" s="41"/>
      <c r="I27" s="41"/>
      <c r="J27" s="41"/>
      <c r="K27" s="41"/>
      <c r="L27" s="10" t="s">
        <v>28</v>
      </c>
      <c r="M27" s="11" t="s">
        <v>29</v>
      </c>
    </row>
    <row r="28" spans="2:14" x14ac:dyDescent="0.2">
      <c r="B28" s="61" t="s">
        <v>30</v>
      </c>
      <c r="C28" s="64" t="s">
        <v>31</v>
      </c>
      <c r="D28" s="67" t="s">
        <v>32</v>
      </c>
      <c r="E28" s="67"/>
      <c r="F28" s="67"/>
      <c r="G28" s="67"/>
      <c r="H28" s="67"/>
      <c r="I28" s="67"/>
      <c r="J28" s="67"/>
      <c r="K28" s="67"/>
      <c r="L28" s="67"/>
      <c r="M28" s="67"/>
    </row>
    <row r="29" spans="2:14" s="6" customFormat="1" x14ac:dyDescent="0.2">
      <c r="B29" s="62"/>
      <c r="C29" s="65"/>
      <c r="D29" s="68" t="s">
        <v>33</v>
      </c>
      <c r="E29" s="69" t="s">
        <v>34</v>
      </c>
      <c r="F29" s="70"/>
      <c r="G29" s="70"/>
      <c r="H29" s="70"/>
      <c r="I29" s="70"/>
      <c r="J29" s="70"/>
      <c r="K29" s="70"/>
      <c r="L29" s="70"/>
      <c r="M29" s="70"/>
    </row>
    <row r="30" spans="2:14" s="6" customFormat="1" x14ac:dyDescent="0.2">
      <c r="B30" s="62"/>
      <c r="C30" s="65"/>
      <c r="D30" s="68"/>
      <c r="E30" s="71" t="str">
        <f>VLOOKUP(N30,BOTON!$A$7:$K$1016,2,FALSE)</f>
        <v>Se puede realizar el seguimiento con la Unidad Financiera al teléfono 3989400, Ext. 3061 o al correo wgsagasti@espe.edu.ec</v>
      </c>
      <c r="F30" s="72"/>
      <c r="G30" s="72"/>
      <c r="H30" s="72"/>
      <c r="I30" s="72"/>
      <c r="J30" s="72"/>
      <c r="K30" s="72"/>
      <c r="L30" s="72"/>
      <c r="M30" s="72"/>
      <c r="N30" s="6" t="str">
        <f>IF($M$5="MATRIZ","MA1",IF($M$5="LATACUNGA","LA1",IF($M$5="SANTO DOMINGO","SA1","SL1")))</f>
        <v>MA1</v>
      </c>
    </row>
    <row r="31" spans="2:14" s="6" customFormat="1" x14ac:dyDescent="0.2">
      <c r="B31" s="62"/>
      <c r="C31" s="65"/>
      <c r="D31" s="68" t="s">
        <v>35</v>
      </c>
      <c r="E31" s="69" t="s">
        <v>36</v>
      </c>
      <c r="F31" s="70"/>
      <c r="G31" s="70"/>
      <c r="H31" s="70"/>
      <c r="I31" s="70"/>
      <c r="J31" s="70"/>
      <c r="K31" s="70"/>
      <c r="L31" s="70"/>
      <c r="M31" s="70"/>
    </row>
    <row r="32" spans="2:14" s="6" customFormat="1" x14ac:dyDescent="0.2">
      <c r="B32" s="62"/>
      <c r="C32" s="66"/>
      <c r="D32" s="68"/>
      <c r="E32" s="71" t="str">
        <f>VLOOKUP(N32,BOTON!$A$7:$K$1016,2,FALSE)</f>
        <v>Se puede realizar el seguimiento con la Unidad Financiera al teléfono 3989400, Ext. 3061 o al correo rmnavarrete2@espe.edu.ec</v>
      </c>
      <c r="F32" s="72"/>
      <c r="G32" s="72"/>
      <c r="H32" s="72"/>
      <c r="I32" s="72"/>
      <c r="J32" s="72"/>
      <c r="K32" s="72"/>
      <c r="L32" s="72"/>
      <c r="M32" s="72"/>
      <c r="N32" s="6" t="str">
        <f>IF($M$5="MATRIZ","MA2",IF($M$5="LATACUNGA","LA2",IF($M$5="SANTO DOMINGO","SA2","SL2")))</f>
        <v>MA2</v>
      </c>
    </row>
    <row r="33" spans="2:15" s="6" customFormat="1" ht="38.25" customHeight="1" x14ac:dyDescent="0.2">
      <c r="B33" s="62"/>
      <c r="C33" s="64" t="s">
        <v>37</v>
      </c>
      <c r="D33" s="73" t="s">
        <v>38</v>
      </c>
      <c r="E33" s="74"/>
      <c r="F33" s="74"/>
      <c r="G33" s="74"/>
      <c r="H33" s="74"/>
      <c r="I33" s="74"/>
      <c r="J33" s="74"/>
      <c r="K33" s="74"/>
      <c r="L33" s="74"/>
      <c r="M33" s="75"/>
    </row>
    <row r="34" spans="2:15" s="6" customFormat="1" x14ac:dyDescent="0.2">
      <c r="B34" s="62"/>
      <c r="C34" s="66"/>
      <c r="D34" s="76" t="str">
        <f>VLOOKUP(N34,BOTON!$A$7:$K$1016,2,FALSE)</f>
        <v>Dra. Jomara Flores al teléfono 3989400, Ext. 3025 o al correo electrónico jkflores@espe.edu.ec</v>
      </c>
      <c r="E34" s="77"/>
      <c r="F34" s="77"/>
      <c r="G34" s="77"/>
      <c r="H34" s="77"/>
      <c r="I34" s="77"/>
      <c r="J34" s="77"/>
      <c r="K34" s="77"/>
      <c r="L34" s="77"/>
      <c r="M34" s="78"/>
      <c r="N34" s="6" t="str">
        <f>IF($M$5="MATRIZ","MB",IF($M$5="LATACUNGA","LB",IF($M$5="SANTO DOMINGO","SB","SLB")))</f>
        <v>MB</v>
      </c>
    </row>
    <row r="35" spans="2:15" s="6" customFormat="1" ht="15.75" customHeight="1" x14ac:dyDescent="0.2">
      <c r="B35" s="62"/>
      <c r="C35" s="64" t="s">
        <v>39</v>
      </c>
      <c r="D35" s="74" t="s">
        <v>40</v>
      </c>
      <c r="E35" s="74"/>
      <c r="F35" s="74"/>
      <c r="G35" s="74"/>
      <c r="H35" s="74"/>
      <c r="I35" s="74"/>
      <c r="J35" s="74"/>
      <c r="K35" s="74"/>
      <c r="L35" s="74"/>
      <c r="M35" s="75"/>
    </row>
    <row r="36" spans="2:15" s="6" customFormat="1" ht="15.75" customHeight="1" x14ac:dyDescent="0.2">
      <c r="B36" s="62"/>
      <c r="C36" s="65"/>
      <c r="D36" s="79" t="s">
        <v>41</v>
      </c>
      <c r="E36" s="79"/>
      <c r="F36" s="79"/>
      <c r="G36" s="79"/>
      <c r="H36" s="79"/>
      <c r="I36" s="79"/>
      <c r="J36" s="79"/>
      <c r="K36" s="79"/>
      <c r="L36" s="79"/>
      <c r="M36" s="80"/>
    </row>
    <row r="37" spans="2:15" s="6" customFormat="1" ht="15.75" customHeight="1" x14ac:dyDescent="0.2">
      <c r="B37" s="62"/>
      <c r="C37" s="65"/>
      <c r="D37" s="81" t="str">
        <f>VLOOKUP(N37,BOTON!$A$7:$K$1016,2,FALSE)</f>
        <v>Ing. Irene Cedeño, al teléfono 3989400, Ext. 3019 / 3026 o al correo electrónico iccedenio@espe.edu.ec</v>
      </c>
      <c r="E37" s="82"/>
      <c r="F37" s="82"/>
      <c r="G37" s="82"/>
      <c r="H37" s="82"/>
      <c r="I37" s="82"/>
      <c r="J37" s="82"/>
      <c r="K37" s="82"/>
      <c r="L37" s="82"/>
      <c r="M37" s="83"/>
      <c r="N37" s="6" t="str">
        <f>IF($M$5="MATRIZ","MC",IF($M$5="LATACUNGA","LC",IF($M$5="SANTO DOMINGO","SC","SLC")))</f>
        <v>MC</v>
      </c>
      <c r="O37" s="1"/>
    </row>
    <row r="38" spans="2:15" ht="27.75" customHeight="1" x14ac:dyDescent="0.2">
      <c r="B38" s="62"/>
      <c r="C38" s="84" t="s">
        <v>42</v>
      </c>
      <c r="D38" s="85" t="s">
        <v>43</v>
      </c>
      <c r="E38" s="86"/>
      <c r="F38" s="86"/>
      <c r="G38" s="86"/>
      <c r="H38" s="86"/>
      <c r="I38" s="86"/>
      <c r="J38" s="86"/>
      <c r="K38" s="86"/>
      <c r="L38" s="86"/>
      <c r="M38" s="87"/>
    </row>
    <row r="39" spans="2:15" ht="12.75" customHeight="1" x14ac:dyDescent="0.2">
      <c r="B39" s="62"/>
      <c r="C39" s="84"/>
      <c r="D39" s="81" t="str">
        <f>VLOOKUP(N39,BOTON!$A$7:$K$1016,2,FALSE)</f>
        <v>Ing. Edison Sosa al teléfono 3989400, Ext. 3080 o al correo electrónico easosa@espe.edu.ec</v>
      </c>
      <c r="E39" s="82"/>
      <c r="F39" s="82"/>
      <c r="G39" s="82"/>
      <c r="H39" s="82"/>
      <c r="I39" s="82"/>
      <c r="J39" s="82"/>
      <c r="K39" s="82"/>
      <c r="L39" s="82"/>
      <c r="M39" s="83"/>
      <c r="N39" s="6" t="str">
        <f>IF($M$5="MATRIZ","MD",IF($M$5="LATACUNGA","LD",IF($M$5="SANTO DOMINGO","SD","SLD")))</f>
        <v>MD</v>
      </c>
    </row>
    <row r="40" spans="2:15" ht="16.5" customHeight="1" x14ac:dyDescent="0.2">
      <c r="B40" s="62"/>
      <c r="C40" s="84"/>
      <c r="D40" s="88" t="s">
        <v>44</v>
      </c>
      <c r="E40" s="79"/>
      <c r="F40" s="79"/>
      <c r="G40" s="79"/>
      <c r="H40" s="79"/>
      <c r="I40" s="79"/>
      <c r="J40" s="79"/>
      <c r="K40" s="79"/>
      <c r="L40" s="79"/>
      <c r="M40" s="80"/>
    </row>
    <row r="41" spans="2:15" ht="16.5" customHeight="1" x14ac:dyDescent="0.2">
      <c r="B41" s="62"/>
      <c r="C41" s="84"/>
      <c r="D41" s="89" t="s">
        <v>45</v>
      </c>
      <c r="E41" s="90"/>
      <c r="F41" s="90"/>
      <c r="G41" s="90"/>
      <c r="H41" s="90"/>
      <c r="I41" s="90"/>
      <c r="J41" s="90"/>
      <c r="K41" s="90"/>
      <c r="L41" s="90"/>
      <c r="M41" s="91"/>
    </row>
    <row r="42" spans="2:15" ht="15" customHeight="1" x14ac:dyDescent="0.2">
      <c r="B42" s="62"/>
      <c r="C42" s="84" t="s">
        <v>46</v>
      </c>
      <c r="D42" s="92" t="s">
        <v>47</v>
      </c>
      <c r="E42" s="93"/>
      <c r="F42" s="93"/>
      <c r="G42" s="93"/>
      <c r="H42" s="93"/>
      <c r="I42" s="93"/>
      <c r="J42" s="93"/>
      <c r="K42" s="93"/>
      <c r="L42" s="93"/>
      <c r="M42" s="69"/>
    </row>
    <row r="43" spans="2:15" x14ac:dyDescent="0.2">
      <c r="B43" s="62"/>
      <c r="C43" s="84"/>
      <c r="D43" s="81" t="str">
        <f>VLOOKUP(N43,BOTON!$A$7:$K$1016,2,FALSE)</f>
        <v xml:space="preserve">CBOP. Angel Aguirre al teléfono 3989400, Ext. 1022 o al correo electrónico seg.fisica@espe.edu.ec / adaguirre2@espe.edu.ec	</v>
      </c>
      <c r="E43" s="82"/>
      <c r="F43" s="82"/>
      <c r="G43" s="82"/>
      <c r="H43" s="82"/>
      <c r="I43" s="82"/>
      <c r="J43" s="82"/>
      <c r="K43" s="82"/>
      <c r="L43" s="82"/>
      <c r="M43" s="83"/>
      <c r="N43" s="6" t="str">
        <f>IF($M$5="MATRIZ","ME",IF($M$5="LATACUNGA","LE",IF($M$5="SANTO DOMINGO","SE","SLE")))</f>
        <v>ME</v>
      </c>
    </row>
    <row r="44" spans="2:15" ht="16.5" customHeight="1" x14ac:dyDescent="0.2">
      <c r="B44" s="62"/>
      <c r="C44" s="84"/>
      <c r="D44" s="88" t="s">
        <v>48</v>
      </c>
      <c r="E44" s="79"/>
      <c r="F44" s="79"/>
      <c r="G44" s="79"/>
      <c r="H44" s="79"/>
      <c r="I44" s="79"/>
      <c r="J44" s="79"/>
      <c r="K44" s="79"/>
      <c r="L44" s="79"/>
      <c r="M44" s="80"/>
    </row>
    <row r="45" spans="2:15" ht="16.5" customHeight="1" x14ac:dyDescent="0.2">
      <c r="B45" s="62"/>
      <c r="C45" s="64"/>
      <c r="D45" s="88" t="s">
        <v>49</v>
      </c>
      <c r="E45" s="79"/>
      <c r="F45" s="79"/>
      <c r="G45" s="79"/>
      <c r="H45" s="79"/>
      <c r="I45" s="79"/>
      <c r="J45" s="79"/>
      <c r="K45" s="79"/>
      <c r="L45" s="79"/>
      <c r="M45" s="80"/>
    </row>
    <row r="46" spans="2:15" ht="27" customHeight="1" x14ac:dyDescent="0.2">
      <c r="B46" s="62"/>
      <c r="C46" s="64" t="s">
        <v>50</v>
      </c>
      <c r="D46" s="94" t="s">
        <v>51</v>
      </c>
      <c r="E46" s="93"/>
      <c r="F46" s="93"/>
      <c r="G46" s="93"/>
      <c r="H46" s="93"/>
      <c r="I46" s="93"/>
      <c r="J46" s="93"/>
      <c r="K46" s="93"/>
      <c r="L46" s="93"/>
      <c r="M46" s="69"/>
    </row>
    <row r="47" spans="2:15" ht="12.75" customHeight="1" x14ac:dyDescent="0.2">
      <c r="B47" s="62"/>
      <c r="C47" s="65"/>
      <c r="D47" s="81" t="str">
        <f>VLOOKUP(N47,BOTON!$A$7:$K$1016,2,FALSE)</f>
        <v>Área de Archivo al teléfono 3989400, Ext. 1056 o al correo electrónico archivo@espe.edu.ec</v>
      </c>
      <c r="E47" s="82"/>
      <c r="F47" s="82"/>
      <c r="G47" s="82"/>
      <c r="H47" s="82"/>
      <c r="I47" s="82"/>
      <c r="J47" s="82"/>
      <c r="K47" s="82"/>
      <c r="L47" s="82"/>
      <c r="M47" s="83"/>
      <c r="N47" s="6" t="str">
        <f>IF($M$5="MATRIZ","MF",IF($M$5="LATACUNGA","LF",IF($M$5="SANTO DOMINGO","SF","SLF")))</f>
        <v>MF</v>
      </c>
    </row>
    <row r="48" spans="2:15" ht="16.5" customHeight="1" x14ac:dyDescent="0.2">
      <c r="B48" s="62"/>
      <c r="C48" s="65"/>
      <c r="D48" s="79" t="s">
        <v>52</v>
      </c>
      <c r="E48" s="79"/>
      <c r="F48" s="79"/>
      <c r="G48" s="79"/>
      <c r="H48" s="79"/>
      <c r="I48" s="79"/>
      <c r="J48" s="79"/>
      <c r="K48" s="79"/>
      <c r="L48" s="79"/>
      <c r="M48" s="80"/>
    </row>
    <row r="49" spans="2:14" ht="16.5" customHeight="1" x14ac:dyDescent="0.2">
      <c r="B49" s="63"/>
      <c r="C49" s="66"/>
      <c r="D49" s="90" t="s">
        <v>53</v>
      </c>
      <c r="E49" s="90"/>
      <c r="F49" s="90"/>
      <c r="G49" s="90"/>
      <c r="H49" s="90"/>
      <c r="I49" s="90"/>
      <c r="J49" s="90"/>
      <c r="K49" s="90"/>
      <c r="L49" s="90"/>
      <c r="M49" s="91"/>
    </row>
    <row r="50" spans="2:14" ht="12.75" customHeight="1" x14ac:dyDescent="0.2">
      <c r="B50" s="60" t="s">
        <v>25</v>
      </c>
      <c r="C50" s="60"/>
      <c r="D50" s="60"/>
      <c r="E50" s="60"/>
      <c r="F50" s="60"/>
      <c r="G50" s="60"/>
      <c r="H50" s="60"/>
      <c r="I50" s="60"/>
      <c r="J50" s="60"/>
      <c r="K50" s="60"/>
      <c r="L50" s="60"/>
      <c r="M50" s="60"/>
    </row>
    <row r="51" spans="2:14" ht="39.75" customHeight="1" x14ac:dyDescent="0.2">
      <c r="B51" s="99" t="s">
        <v>54</v>
      </c>
      <c r="C51" s="99"/>
      <c r="D51" s="12" t="s">
        <v>33</v>
      </c>
      <c r="E51" s="100" t="str">
        <f>VLOOKUP(N51,BOTON!$A$7:$K$1016,2,FALSE)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1" s="100"/>
      <c r="G51" s="100"/>
      <c r="H51" s="100"/>
      <c r="I51" s="100"/>
      <c r="J51" s="100"/>
      <c r="K51" s="100"/>
      <c r="L51" s="100"/>
      <c r="M51" s="100"/>
      <c r="N51" s="1" t="str">
        <f>IF($M$5="MATRIZ","MO",IF($M$5="LATACUNGA","LO",IF($M$5="SANTO DOMINGO","SDO","SLO")))</f>
        <v>MO</v>
      </c>
    </row>
    <row r="52" spans="2:14" ht="27.75" customHeight="1" x14ac:dyDescent="0.2">
      <c r="B52" s="99"/>
      <c r="C52" s="99"/>
      <c r="D52" s="12" t="s">
        <v>35</v>
      </c>
      <c r="E52" s="100" t="s">
        <v>55</v>
      </c>
      <c r="F52" s="100"/>
      <c r="G52" s="100"/>
      <c r="H52" s="100"/>
      <c r="I52" s="100"/>
      <c r="J52" s="100"/>
      <c r="K52" s="100"/>
      <c r="L52" s="100"/>
      <c r="M52" s="100"/>
    </row>
    <row r="53" spans="2:14" ht="42.75" customHeight="1" x14ac:dyDescent="0.2">
      <c r="B53" s="99"/>
      <c r="C53" s="99"/>
      <c r="D53" s="12" t="s">
        <v>56</v>
      </c>
      <c r="E53" s="100" t="str">
        <f>VLOOKUP(N53,BOTON!$A$7:$K$1016,2,FALSE)</f>
        <v>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v>
      </c>
      <c r="F53" s="100"/>
      <c r="G53" s="100"/>
      <c r="H53" s="100"/>
      <c r="I53" s="100"/>
      <c r="J53" s="100"/>
      <c r="K53" s="100"/>
      <c r="L53" s="100"/>
      <c r="M53" s="100"/>
      <c r="N53" s="1" t="str">
        <f>IF($M$5="MATRIZ","MO2",IF($M$5="LATACUNGA","LO2",IF($M$5="SANTO DOMINGO","SDO2","SLO2")))</f>
        <v>MO2</v>
      </c>
    </row>
    <row r="54" spans="2:14" ht="39.75" customHeight="1" x14ac:dyDescent="0.2">
      <c r="B54" s="99"/>
      <c r="C54" s="99"/>
      <c r="D54" s="12" t="s">
        <v>57</v>
      </c>
      <c r="E54" s="100" t="s">
        <v>58</v>
      </c>
      <c r="F54" s="100"/>
      <c r="G54" s="100"/>
      <c r="H54" s="100"/>
      <c r="I54" s="100"/>
      <c r="J54" s="100"/>
      <c r="K54" s="100"/>
      <c r="L54" s="100"/>
      <c r="M54" s="100"/>
    </row>
    <row r="55" spans="2:14" x14ac:dyDescent="0.2">
      <c r="B55" s="60" t="s">
        <v>59</v>
      </c>
      <c r="C55" s="101"/>
      <c r="D55" s="101"/>
      <c r="E55" s="101"/>
      <c r="F55" s="101"/>
      <c r="G55" s="101"/>
      <c r="H55" s="101"/>
      <c r="I55" s="101"/>
      <c r="J55" s="101"/>
      <c r="K55" s="101"/>
      <c r="L55" s="101"/>
      <c r="M55" s="101"/>
    </row>
    <row r="56" spans="2:14" x14ac:dyDescent="0.2"/>
    <row r="57" spans="2:14" x14ac:dyDescent="0.2">
      <c r="G57" s="102" t="s">
        <v>60</v>
      </c>
      <c r="H57" s="102"/>
      <c r="I57" s="102"/>
      <c r="J57" s="102"/>
      <c r="K57" s="102" t="s">
        <v>61</v>
      </c>
      <c r="L57" s="102"/>
      <c r="M57" s="102"/>
    </row>
    <row r="58" spans="2:14" ht="53.25" customHeight="1" x14ac:dyDescent="0.2">
      <c r="B58" s="95" t="s">
        <v>62</v>
      </c>
      <c r="C58" s="95"/>
      <c r="D58" s="95"/>
      <c r="E58" s="95"/>
      <c r="F58" s="95"/>
      <c r="G58" s="103"/>
      <c r="H58" s="103"/>
      <c r="I58" s="103"/>
      <c r="J58" s="103"/>
      <c r="K58" s="104"/>
      <c r="L58" s="105"/>
      <c r="M58" s="106"/>
    </row>
    <row r="59" spans="2:14" ht="53.25" customHeight="1" x14ac:dyDescent="0.2">
      <c r="B59" s="95" t="s">
        <v>63</v>
      </c>
      <c r="C59" s="95"/>
      <c r="D59" s="95"/>
      <c r="E59" s="95"/>
      <c r="F59" s="95"/>
      <c r="G59" s="96" t="str">
        <f>IF(J7="","",J7)</f>
        <v/>
      </c>
      <c r="H59" s="96"/>
      <c r="I59" s="96"/>
      <c r="J59" s="96"/>
      <c r="K59" s="68" t="s">
        <v>0</v>
      </c>
      <c r="L59" s="97"/>
      <c r="M59" s="98"/>
    </row>
    <row r="60" spans="2:14" x14ac:dyDescent="0.2"/>
  </sheetData>
  <sheetProtection algorithmName="SHA-512" hashValue="fPnwMrQBBOOvvQ4EX5feYVrGjtmqXxcw2MXI+F7hak1T4viqYyZdXs4t0nCZUY1FYHA16RJ4uGzlRkQu1LkKCQ==" saltValue="E3is6I+a2C9CEiacUAX6Iw==" spinCount="100000" sheet="1" objects="1" scenarios="1"/>
  <mergeCells count="82">
    <mergeCell ref="D49:M49"/>
    <mergeCell ref="B59:F59"/>
    <mergeCell ref="G59:J59"/>
    <mergeCell ref="K59:M59"/>
    <mergeCell ref="B51:C54"/>
    <mergeCell ref="E51:M51"/>
    <mergeCell ref="E52:M52"/>
    <mergeCell ref="E53:M53"/>
    <mergeCell ref="E54:M54"/>
    <mergeCell ref="B55:M55"/>
    <mergeCell ref="G57:J57"/>
    <mergeCell ref="K57:M57"/>
    <mergeCell ref="B58:F58"/>
    <mergeCell ref="G58:J58"/>
    <mergeCell ref="K58:M58"/>
    <mergeCell ref="D37:M37"/>
    <mergeCell ref="B50:M50"/>
    <mergeCell ref="C38:C41"/>
    <mergeCell ref="D38:M38"/>
    <mergeCell ref="D39:M39"/>
    <mergeCell ref="D40:M40"/>
    <mergeCell ref="D41:M41"/>
    <mergeCell ref="C42:C45"/>
    <mergeCell ref="D42:M42"/>
    <mergeCell ref="D43:M43"/>
    <mergeCell ref="D44:M44"/>
    <mergeCell ref="D45:M45"/>
    <mergeCell ref="C46:C49"/>
    <mergeCell ref="D46:M46"/>
    <mergeCell ref="D47:M47"/>
    <mergeCell ref="D48:M48"/>
    <mergeCell ref="B27:K27"/>
    <mergeCell ref="B28:B49"/>
    <mergeCell ref="C28:C32"/>
    <mergeCell ref="D28:M28"/>
    <mergeCell ref="D29:D30"/>
    <mergeCell ref="E29:M29"/>
    <mergeCell ref="E30:M30"/>
    <mergeCell ref="D31:D32"/>
    <mergeCell ref="E31:M31"/>
    <mergeCell ref="E32:M32"/>
    <mergeCell ref="C33:C34"/>
    <mergeCell ref="D33:M33"/>
    <mergeCell ref="D34:M34"/>
    <mergeCell ref="C35:C37"/>
    <mergeCell ref="D35:M35"/>
    <mergeCell ref="D36:M36"/>
    <mergeCell ref="B26:M26"/>
    <mergeCell ref="B14:I14"/>
    <mergeCell ref="J14:M14"/>
    <mergeCell ref="D15:M15"/>
    <mergeCell ref="B16:B23"/>
    <mergeCell ref="D16:M16"/>
    <mergeCell ref="D17:M17"/>
    <mergeCell ref="D18:M18"/>
    <mergeCell ref="D19:K19"/>
    <mergeCell ref="L19:M19"/>
    <mergeCell ref="D20:M20"/>
    <mergeCell ref="D21:K21"/>
    <mergeCell ref="D22:K22"/>
    <mergeCell ref="D23:K23"/>
    <mergeCell ref="B24:M24"/>
    <mergeCell ref="B25:M25"/>
    <mergeCell ref="B11:I11"/>
    <mergeCell ref="J11:M11"/>
    <mergeCell ref="B12:I12"/>
    <mergeCell ref="J12:M12"/>
    <mergeCell ref="B13:I13"/>
    <mergeCell ref="J13:M13"/>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19" r:id="rId1" xr:uid="{8FC89806-4C86-47EB-919B-224E2577B3F4}"/>
    <hyperlink ref="L27" r:id="rId2" xr:uid="{8BABF74B-D410-4A48-B2D1-3C966DD74CC2}"/>
    <hyperlink ref="M27" r:id="rId3" xr:uid="{299D48F8-806F-474E-9D4D-9622D4236CDF}"/>
  </hyperlinks>
  <pageMargins left="0.70866141732283472" right="0.70866141732283472" top="0.74803149606299213" bottom="0.74803149606299213" header="0.31496062992125984" footer="0.31496062992125984"/>
  <pageSetup paperSize="9" scale="65" orientation="portrait" horizontalDpi="1200" verticalDpi="1200" r:id="rId4"/>
  <headerFooter>
    <oddFooter>&amp;LCódigo de Docuemnto: UTHM-MTZ-2025-V2-063&amp;CCódigo de Proceso: GAFI-GTHM-6&amp;RRev. UPDI: 2025-octubre-20</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L22:M23</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M50"/>
  <sheetViews>
    <sheetView topLeftCell="A16" workbookViewId="0">
      <selection activeCell="B13" sqref="B13:M13"/>
    </sheetView>
  </sheetViews>
  <sheetFormatPr baseColWidth="10" defaultColWidth="9.33203125" defaultRowHeight="12.75" x14ac:dyDescent="0.2"/>
  <cols>
    <col min="1" max="1" width="19.1640625" style="14" bestFit="1" customWidth="1"/>
    <col min="2" max="11" width="9.33203125" style="14"/>
    <col min="12" max="12" width="15.83203125" style="14" customWidth="1"/>
    <col min="13" max="13" width="19.5" style="14" customWidth="1"/>
    <col min="14" max="16384" width="9.33203125" style="14"/>
  </cols>
  <sheetData>
    <row r="1" spans="1:11" x14ac:dyDescent="0.2">
      <c r="A1" s="13" t="s">
        <v>3</v>
      </c>
    </row>
    <row r="2" spans="1:11" x14ac:dyDescent="0.2">
      <c r="A2" s="13" t="s">
        <v>64</v>
      </c>
    </row>
    <row r="3" spans="1:11" x14ac:dyDescent="0.2">
      <c r="A3" s="13" t="s">
        <v>65</v>
      </c>
    </row>
    <row r="4" spans="1:11" x14ac:dyDescent="0.2">
      <c r="A4" s="13" t="s">
        <v>66</v>
      </c>
    </row>
    <row r="7" spans="1:11" ht="54.75" customHeight="1" x14ac:dyDescent="0.2">
      <c r="A7" s="15" t="s">
        <v>67</v>
      </c>
      <c r="B7" s="108" t="s">
        <v>68</v>
      </c>
      <c r="C7" s="108"/>
      <c r="D7" s="108"/>
      <c r="E7" s="108"/>
      <c r="F7" s="108"/>
      <c r="G7" s="108"/>
      <c r="H7" s="108"/>
      <c r="I7" s="108"/>
      <c r="J7" s="108"/>
      <c r="K7" s="108"/>
    </row>
    <row r="8" spans="1:11" ht="54.75" customHeight="1" x14ac:dyDescent="0.2">
      <c r="A8" s="16" t="s">
        <v>69</v>
      </c>
      <c r="B8" s="108" t="s">
        <v>70</v>
      </c>
      <c r="C8" s="109"/>
      <c r="D8" s="109"/>
      <c r="E8" s="109"/>
      <c r="F8" s="109"/>
      <c r="G8" s="109"/>
      <c r="H8" s="109"/>
      <c r="I8" s="109"/>
      <c r="J8" s="109"/>
      <c r="K8" s="109"/>
    </row>
    <row r="9" spans="1:11" ht="54.75" customHeight="1" x14ac:dyDescent="0.2">
      <c r="A9" s="16" t="s">
        <v>71</v>
      </c>
      <c r="B9" s="108" t="s">
        <v>72</v>
      </c>
      <c r="C9" s="109"/>
      <c r="D9" s="109"/>
      <c r="E9" s="109"/>
      <c r="F9" s="109"/>
      <c r="G9" s="109"/>
      <c r="H9" s="109"/>
      <c r="I9" s="109"/>
      <c r="J9" s="109"/>
      <c r="K9" s="109"/>
    </row>
    <row r="10" spans="1:11" ht="54.75" customHeight="1" x14ac:dyDescent="0.2">
      <c r="A10" s="16" t="s">
        <v>73</v>
      </c>
      <c r="B10" s="108" t="s">
        <v>74</v>
      </c>
      <c r="C10" s="109"/>
      <c r="D10" s="109"/>
      <c r="E10" s="109"/>
      <c r="F10" s="109"/>
      <c r="G10" s="109"/>
      <c r="H10" s="109"/>
      <c r="I10" s="109"/>
      <c r="J10" s="109"/>
      <c r="K10" s="109"/>
    </row>
    <row r="11" spans="1:11" ht="54.75" customHeight="1" x14ac:dyDescent="0.2">
      <c r="A11" s="15" t="s">
        <v>75</v>
      </c>
      <c r="B11" s="108" t="s">
        <v>76</v>
      </c>
      <c r="C11" s="108"/>
      <c r="D11" s="108"/>
      <c r="E11" s="108"/>
      <c r="F11" s="108"/>
      <c r="G11" s="108"/>
      <c r="H11" s="108"/>
      <c r="I11" s="108"/>
      <c r="J11" s="108"/>
      <c r="K11" s="108"/>
    </row>
    <row r="12" spans="1:11" ht="54.75" customHeight="1" x14ac:dyDescent="0.2">
      <c r="A12" s="15" t="s">
        <v>77</v>
      </c>
      <c r="B12" s="108" t="s">
        <v>78</v>
      </c>
      <c r="C12" s="108"/>
      <c r="D12" s="108"/>
      <c r="E12" s="108"/>
      <c r="F12" s="108"/>
      <c r="G12" s="108"/>
      <c r="H12" s="108"/>
      <c r="I12" s="108"/>
      <c r="J12" s="108"/>
      <c r="K12" s="108"/>
    </row>
    <row r="13" spans="1:11" ht="54.75" customHeight="1" x14ac:dyDescent="0.2">
      <c r="A13" s="15" t="s">
        <v>79</v>
      </c>
      <c r="B13" s="108" t="s">
        <v>80</v>
      </c>
      <c r="C13" s="108"/>
      <c r="D13" s="108"/>
      <c r="E13" s="108"/>
      <c r="F13" s="108"/>
      <c r="G13" s="108"/>
      <c r="H13" s="108"/>
      <c r="I13" s="108"/>
      <c r="J13" s="108"/>
      <c r="K13" s="108"/>
    </row>
    <row r="14" spans="1:11" ht="54.75" customHeight="1" x14ac:dyDescent="0.2">
      <c r="A14" s="17" t="s">
        <v>81</v>
      </c>
      <c r="B14" s="107" t="s">
        <v>82</v>
      </c>
      <c r="C14" s="107"/>
      <c r="D14" s="107"/>
      <c r="E14" s="107"/>
      <c r="F14" s="107"/>
      <c r="G14" s="107"/>
      <c r="H14" s="107"/>
      <c r="I14" s="107"/>
      <c r="J14" s="107"/>
      <c r="K14" s="107"/>
    </row>
    <row r="15" spans="1:11" ht="60" customHeight="1" x14ac:dyDescent="0.2">
      <c r="A15" s="18" t="s">
        <v>83</v>
      </c>
      <c r="B15" s="107" t="s">
        <v>84</v>
      </c>
      <c r="C15" s="110"/>
      <c r="D15" s="110"/>
      <c r="E15" s="110"/>
      <c r="F15" s="110"/>
      <c r="G15" s="110"/>
      <c r="H15" s="110"/>
      <c r="I15" s="110"/>
      <c r="J15" s="110"/>
      <c r="K15" s="110"/>
    </row>
    <row r="16" spans="1:11" ht="54.75" customHeight="1" x14ac:dyDescent="0.2">
      <c r="A16" s="18" t="s">
        <v>85</v>
      </c>
      <c r="B16" s="107" t="s">
        <v>86</v>
      </c>
      <c r="C16" s="107"/>
      <c r="D16" s="107"/>
      <c r="E16" s="107"/>
      <c r="F16" s="107"/>
      <c r="G16" s="107"/>
      <c r="H16" s="107"/>
      <c r="I16" s="107"/>
      <c r="J16" s="107"/>
      <c r="K16" s="107"/>
    </row>
    <row r="17" spans="1:11" ht="54.75" customHeight="1" x14ac:dyDescent="0.2">
      <c r="A17" s="18" t="s">
        <v>87</v>
      </c>
      <c r="B17" s="107" t="s">
        <v>88</v>
      </c>
      <c r="C17" s="107"/>
      <c r="D17" s="107"/>
      <c r="E17" s="107"/>
      <c r="F17" s="107"/>
      <c r="G17" s="107"/>
      <c r="H17" s="107"/>
      <c r="I17" s="107"/>
      <c r="J17" s="107"/>
      <c r="K17" s="107"/>
    </row>
    <row r="18" spans="1:11" ht="54.75" customHeight="1" x14ac:dyDescent="0.2">
      <c r="A18" s="18" t="s">
        <v>89</v>
      </c>
      <c r="B18" s="107" t="s">
        <v>90</v>
      </c>
      <c r="C18" s="107"/>
      <c r="D18" s="107"/>
      <c r="E18" s="107"/>
      <c r="F18" s="107"/>
      <c r="G18" s="107"/>
      <c r="H18" s="107"/>
      <c r="I18" s="107"/>
      <c r="J18" s="107"/>
      <c r="K18" s="107"/>
    </row>
    <row r="19" spans="1:11" ht="54.75" customHeight="1" x14ac:dyDescent="0.2">
      <c r="A19" s="18" t="s">
        <v>91</v>
      </c>
      <c r="B19" s="107" t="s">
        <v>78</v>
      </c>
      <c r="C19" s="107"/>
      <c r="D19" s="107"/>
      <c r="E19" s="107"/>
      <c r="F19" s="107"/>
      <c r="G19" s="107"/>
      <c r="H19" s="107"/>
      <c r="I19" s="107"/>
      <c r="J19" s="107"/>
      <c r="K19" s="107"/>
    </row>
    <row r="20" spans="1:11" ht="54.75" customHeight="1" x14ac:dyDescent="0.2">
      <c r="A20" s="18" t="s">
        <v>92</v>
      </c>
      <c r="B20" s="107" t="s">
        <v>93</v>
      </c>
      <c r="C20" s="107"/>
      <c r="D20" s="107"/>
      <c r="E20" s="107"/>
      <c r="F20" s="107"/>
      <c r="G20" s="107"/>
      <c r="H20" s="107"/>
      <c r="I20" s="107"/>
      <c r="J20" s="107"/>
      <c r="K20" s="107"/>
    </row>
    <row r="21" spans="1:11" ht="54.75" customHeight="1" x14ac:dyDescent="0.2">
      <c r="A21" s="19" t="s">
        <v>94</v>
      </c>
      <c r="B21" s="113" t="s">
        <v>95</v>
      </c>
      <c r="C21" s="113"/>
      <c r="D21" s="113"/>
      <c r="E21" s="113"/>
      <c r="F21" s="113"/>
      <c r="G21" s="113"/>
      <c r="H21" s="113"/>
      <c r="I21" s="113"/>
      <c r="J21" s="113"/>
      <c r="K21" s="113"/>
    </row>
    <row r="22" spans="1:11" ht="54.75" customHeight="1" x14ac:dyDescent="0.2">
      <c r="A22" s="20" t="s">
        <v>96</v>
      </c>
      <c r="B22" s="113" t="s">
        <v>97</v>
      </c>
      <c r="C22" s="114"/>
      <c r="D22" s="114"/>
      <c r="E22" s="114"/>
      <c r="F22" s="114"/>
      <c r="G22" s="114"/>
      <c r="H22" s="114"/>
      <c r="I22" s="114"/>
      <c r="J22" s="114"/>
      <c r="K22" s="114"/>
    </row>
    <row r="23" spans="1:11" ht="54.75" customHeight="1" x14ac:dyDescent="0.2">
      <c r="A23" s="20" t="s">
        <v>98</v>
      </c>
      <c r="B23" s="113" t="s">
        <v>99</v>
      </c>
      <c r="C23" s="115"/>
      <c r="D23" s="115"/>
      <c r="E23" s="115"/>
      <c r="F23" s="115"/>
      <c r="G23" s="115"/>
      <c r="H23" s="115"/>
      <c r="I23" s="115"/>
      <c r="J23" s="115"/>
      <c r="K23" s="115"/>
    </row>
    <row r="24" spans="1:11" ht="54.75" customHeight="1" x14ac:dyDescent="0.2">
      <c r="A24" s="20" t="s">
        <v>100</v>
      </c>
      <c r="B24" s="113" t="s">
        <v>99</v>
      </c>
      <c r="C24" s="115"/>
      <c r="D24" s="115"/>
      <c r="E24" s="115"/>
      <c r="F24" s="115"/>
      <c r="G24" s="115"/>
      <c r="H24" s="115"/>
      <c r="I24" s="115"/>
      <c r="J24" s="115"/>
      <c r="K24" s="115"/>
    </row>
    <row r="25" spans="1:11" ht="54.75" customHeight="1" x14ac:dyDescent="0.2">
      <c r="A25" s="20" t="s">
        <v>101</v>
      </c>
      <c r="B25" s="113" t="s">
        <v>102</v>
      </c>
      <c r="C25" s="115"/>
      <c r="D25" s="115"/>
      <c r="E25" s="115"/>
      <c r="F25" s="115"/>
      <c r="G25" s="115"/>
      <c r="H25" s="115"/>
      <c r="I25" s="115"/>
      <c r="J25" s="115"/>
      <c r="K25" s="115"/>
    </row>
    <row r="26" spans="1:11" ht="54.75" customHeight="1" x14ac:dyDescent="0.2">
      <c r="A26" s="20" t="s">
        <v>103</v>
      </c>
      <c r="B26" s="113" t="s">
        <v>78</v>
      </c>
      <c r="C26" s="115"/>
      <c r="D26" s="115"/>
      <c r="E26" s="115"/>
      <c r="F26" s="115"/>
      <c r="G26" s="115"/>
      <c r="H26" s="115"/>
      <c r="I26" s="115"/>
      <c r="J26" s="115"/>
      <c r="K26" s="115"/>
    </row>
    <row r="27" spans="1:11" ht="54.75" customHeight="1" x14ac:dyDescent="0.2">
      <c r="A27" s="20" t="s">
        <v>104</v>
      </c>
      <c r="B27" s="113" t="s">
        <v>105</v>
      </c>
      <c r="C27" s="115"/>
      <c r="D27" s="115"/>
      <c r="E27" s="115"/>
      <c r="F27" s="115"/>
      <c r="G27" s="115"/>
      <c r="H27" s="115"/>
      <c r="I27" s="115"/>
      <c r="J27" s="115"/>
      <c r="K27" s="115"/>
    </row>
    <row r="28" spans="1:11" ht="54.75" customHeight="1" x14ac:dyDescent="0.2">
      <c r="A28" s="21" t="s">
        <v>106</v>
      </c>
      <c r="B28" s="111" t="s">
        <v>68</v>
      </c>
      <c r="C28" s="111"/>
      <c r="D28" s="111"/>
      <c r="E28" s="111"/>
      <c r="F28" s="111"/>
      <c r="G28" s="111"/>
      <c r="H28" s="111"/>
      <c r="I28" s="111"/>
      <c r="J28" s="111"/>
      <c r="K28" s="111"/>
    </row>
    <row r="29" spans="1:11" ht="54.75" customHeight="1" x14ac:dyDescent="0.2">
      <c r="A29" s="22" t="s">
        <v>107</v>
      </c>
      <c r="B29" s="111" t="s">
        <v>70</v>
      </c>
      <c r="C29" s="112"/>
      <c r="D29" s="112"/>
      <c r="E29" s="112"/>
      <c r="F29" s="112"/>
      <c r="G29" s="112"/>
      <c r="H29" s="112"/>
      <c r="I29" s="112"/>
      <c r="J29" s="112"/>
      <c r="K29" s="112"/>
    </row>
    <row r="30" spans="1:11" ht="54.75" customHeight="1" x14ac:dyDescent="0.2">
      <c r="A30" s="22" t="s">
        <v>108</v>
      </c>
      <c r="B30" s="111" t="s">
        <v>109</v>
      </c>
      <c r="C30" s="112"/>
      <c r="D30" s="112"/>
      <c r="E30" s="112"/>
      <c r="F30" s="112"/>
      <c r="G30" s="112"/>
      <c r="H30" s="112"/>
      <c r="I30" s="112"/>
      <c r="J30" s="112"/>
      <c r="K30" s="112"/>
    </row>
    <row r="31" spans="1:11" ht="54.75" customHeight="1" x14ac:dyDescent="0.2">
      <c r="A31" s="22" t="s">
        <v>110</v>
      </c>
      <c r="B31" s="111" t="s">
        <v>74</v>
      </c>
      <c r="C31" s="112"/>
      <c r="D31" s="112"/>
      <c r="E31" s="112"/>
      <c r="F31" s="112"/>
      <c r="G31" s="112"/>
      <c r="H31" s="112"/>
      <c r="I31" s="112"/>
      <c r="J31" s="112"/>
      <c r="K31" s="112"/>
    </row>
    <row r="32" spans="1:11" ht="54.75" customHeight="1" x14ac:dyDescent="0.2">
      <c r="A32" s="21" t="s">
        <v>111</v>
      </c>
      <c r="B32" s="111" t="s">
        <v>76</v>
      </c>
      <c r="C32" s="111"/>
      <c r="D32" s="111"/>
      <c r="E32" s="111"/>
      <c r="F32" s="111"/>
      <c r="G32" s="111"/>
      <c r="H32" s="111"/>
      <c r="I32" s="111"/>
      <c r="J32" s="111"/>
      <c r="K32" s="111"/>
    </row>
    <row r="33" spans="1:13" ht="54.75" customHeight="1" x14ac:dyDescent="0.2">
      <c r="A33" s="21" t="s">
        <v>112</v>
      </c>
      <c r="B33" s="111" t="s">
        <v>78</v>
      </c>
      <c r="C33" s="111"/>
      <c r="D33" s="111"/>
      <c r="E33" s="111"/>
      <c r="F33" s="111"/>
      <c r="G33" s="111"/>
      <c r="H33" s="111"/>
      <c r="I33" s="111"/>
      <c r="J33" s="111"/>
      <c r="K33" s="111"/>
    </row>
    <row r="34" spans="1:13" ht="54.75" customHeight="1" x14ac:dyDescent="0.2">
      <c r="A34" s="21" t="s">
        <v>113</v>
      </c>
      <c r="B34" s="111" t="s">
        <v>80</v>
      </c>
      <c r="C34" s="111"/>
      <c r="D34" s="111"/>
      <c r="E34" s="111"/>
      <c r="F34" s="111"/>
      <c r="G34" s="111"/>
      <c r="H34" s="111"/>
      <c r="I34" s="111"/>
      <c r="J34" s="111"/>
      <c r="K34" s="111"/>
    </row>
    <row r="36" spans="1:13" ht="48" customHeight="1" x14ac:dyDescent="0.2">
      <c r="A36" s="23" t="s">
        <v>114</v>
      </c>
      <c r="B36" s="116" t="s">
        <v>115</v>
      </c>
      <c r="C36" s="116"/>
      <c r="D36" s="116"/>
      <c r="E36" s="116"/>
      <c r="F36" s="116"/>
      <c r="G36" s="116"/>
      <c r="H36" s="116"/>
      <c r="I36" s="116"/>
      <c r="J36" s="116"/>
      <c r="K36" s="116"/>
      <c r="L36" s="116"/>
      <c r="M36" s="116"/>
    </row>
    <row r="37" spans="1:13" ht="40.5" customHeight="1" x14ac:dyDescent="0.2">
      <c r="A37" s="23" t="s">
        <v>116</v>
      </c>
      <c r="B37" s="116" t="s">
        <v>117</v>
      </c>
      <c r="C37" s="116"/>
      <c r="D37" s="116"/>
      <c r="E37" s="116"/>
      <c r="F37" s="116"/>
      <c r="G37" s="116"/>
      <c r="H37" s="116"/>
      <c r="I37" s="116"/>
      <c r="J37" s="116"/>
      <c r="K37" s="116"/>
      <c r="L37" s="116"/>
      <c r="M37" s="116"/>
    </row>
    <row r="38" spans="1:13" ht="48" customHeight="1" x14ac:dyDescent="0.2">
      <c r="A38" s="23" t="s">
        <v>118</v>
      </c>
      <c r="B38" s="116" t="s">
        <v>119</v>
      </c>
      <c r="C38" s="116"/>
      <c r="D38" s="116"/>
      <c r="E38" s="116"/>
      <c r="F38" s="116"/>
      <c r="G38" s="116"/>
      <c r="H38" s="116"/>
      <c r="I38" s="116"/>
      <c r="J38" s="116"/>
      <c r="K38" s="116"/>
      <c r="L38" s="117"/>
      <c r="M38" s="116"/>
    </row>
    <row r="39" spans="1:13" ht="48" customHeight="1" x14ac:dyDescent="0.2">
      <c r="A39" s="23" t="s">
        <v>120</v>
      </c>
      <c r="B39" s="116" t="s">
        <v>121</v>
      </c>
      <c r="C39" s="116"/>
      <c r="D39" s="116"/>
      <c r="E39" s="116"/>
      <c r="F39" s="116"/>
      <c r="G39" s="116"/>
      <c r="H39" s="116"/>
      <c r="I39" s="116"/>
      <c r="J39" s="116"/>
      <c r="K39" s="116"/>
      <c r="L39" s="117"/>
      <c r="M39" s="116"/>
    </row>
    <row r="40" spans="1:13" ht="12.75" customHeight="1" x14ac:dyDescent="0.2"/>
    <row r="41" spans="1:13" ht="41.25" customHeight="1" x14ac:dyDescent="0.2">
      <c r="A41" s="23" t="s">
        <v>122</v>
      </c>
      <c r="B41" s="116" t="s">
        <v>123</v>
      </c>
      <c r="C41" s="116"/>
      <c r="D41" s="116"/>
      <c r="E41" s="116"/>
      <c r="F41" s="116"/>
      <c r="G41" s="116"/>
      <c r="H41" s="116"/>
      <c r="I41" s="116"/>
      <c r="J41" s="116"/>
      <c r="K41" s="116"/>
      <c r="L41" s="116"/>
      <c r="M41" s="116"/>
    </row>
    <row r="42" spans="1:13" ht="41.25" customHeight="1" x14ac:dyDescent="0.2">
      <c r="A42" s="23" t="s">
        <v>124</v>
      </c>
      <c r="B42" s="116" t="s">
        <v>125</v>
      </c>
      <c r="C42" s="116"/>
      <c r="D42" s="116"/>
      <c r="E42" s="116"/>
      <c r="F42" s="116"/>
      <c r="G42" s="116"/>
      <c r="H42" s="116"/>
      <c r="I42" s="116"/>
      <c r="J42" s="116"/>
      <c r="K42" s="116"/>
      <c r="L42" s="116"/>
      <c r="M42" s="116"/>
    </row>
    <row r="43" spans="1:13" ht="41.25" customHeight="1" x14ac:dyDescent="0.2">
      <c r="A43" s="23" t="s">
        <v>126</v>
      </c>
      <c r="B43" s="116" t="s">
        <v>125</v>
      </c>
      <c r="C43" s="116"/>
      <c r="D43" s="116"/>
      <c r="E43" s="116"/>
      <c r="F43" s="116"/>
      <c r="G43" s="116"/>
      <c r="H43" s="116"/>
      <c r="I43" s="116"/>
      <c r="J43" s="116"/>
      <c r="K43" s="116"/>
      <c r="L43" s="116"/>
      <c r="M43" s="116"/>
    </row>
    <row r="44" spans="1:13" ht="41.25" customHeight="1" x14ac:dyDescent="0.2">
      <c r="A44" s="23" t="s">
        <v>127</v>
      </c>
      <c r="B44" s="116" t="s">
        <v>128</v>
      </c>
      <c r="C44" s="116"/>
      <c r="D44" s="116"/>
      <c r="E44" s="116"/>
      <c r="F44" s="116"/>
      <c r="G44" s="116"/>
      <c r="H44" s="116"/>
      <c r="I44" s="116"/>
      <c r="J44" s="116"/>
      <c r="K44" s="116"/>
      <c r="L44" s="116"/>
      <c r="M44" s="116"/>
    </row>
    <row r="47" spans="1:13" x14ac:dyDescent="0.2">
      <c r="A47" s="24" t="s">
        <v>129</v>
      </c>
    </row>
    <row r="50" spans="1:1" x14ac:dyDescent="0.2">
      <c r="A50" s="25" t="s">
        <v>130</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2025-10-20T14:25:59Z</dcterms:created>
  <dcterms:modified xsi:type="dcterms:W3CDTF">2025-10-22T13:08:24Z</dcterms:modified>
</cp:coreProperties>
</file>