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docs.live.net/29907e6c4c3750d8/Mkrx/5.Nomina/Liquidaciones/Requisitos Desvinculacion/Requisitos/2026/Jubilacion/"/>
    </mc:Choice>
  </mc:AlternateContent>
  <xr:revisionPtr revIDLastSave="94" documentId="13_ncr:1_{2F6A46ED-BDAB-46A5-B170-865EE9A2A7CA}" xr6:coauthVersionLast="47" xr6:coauthVersionMax="47" xr10:uidLastSave="{53A92369-7F01-4A24-8619-CB71151F8435}"/>
  <workbookProtection workbookAlgorithmName="SHA-512" workbookHashValue="TEuXUB2ifUw4VAqL843puM0SeKsjIOZKd+70DD2KCgnXbUTQqQJEshengi39x5ErJ5aRFFwQx1JJWHksxHTYUA==" workbookSaltValue="eyG6zD1/HPduGh/I3QBPHg==" workbookSpinCount="100000" lockStructure="1"/>
  <bookViews>
    <workbookView xWindow="28680" yWindow="-120" windowWidth="19440" windowHeight="14880" xr2:uid="{1D112315-E39B-4C51-9E83-BD2A4281E614}"/>
  </bookViews>
  <sheets>
    <sheet name="Hoja Requisitos GENERAL" sheetId="1" r:id="rId1"/>
    <sheet name="BOTON (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 l="1"/>
  <c r="N59" i="1"/>
  <c r="D59" i="1" s="1"/>
  <c r="G68" i="1" l="1"/>
  <c r="N63" i="1"/>
  <c r="N61" i="1"/>
  <c r="E61" i="1" s="1"/>
  <c r="N55" i="1"/>
  <c r="D55" i="1" s="1"/>
  <c r="N51" i="1"/>
  <c r="D51" i="1" s="1"/>
  <c r="N47" i="1"/>
  <c r="D47" i="1" s="1"/>
  <c r="N45" i="1"/>
  <c r="D45" i="1" s="1"/>
  <c r="N42" i="1"/>
  <c r="E42" i="1" s="1"/>
  <c r="N40" i="1"/>
  <c r="E40" i="1" s="1"/>
</calcChain>
</file>

<file path=xl/sharedStrings.xml><?xml version="1.0" encoding="utf-8"?>
<sst xmlns="http://schemas.openxmlformats.org/spreadsheetml/2006/main" count="165" uniqueCount="143">
  <si>
    <t>UNIDAD DE TALENTO HUMANO</t>
  </si>
  <si>
    <t>REQUISITOS DE SALIDA PARA PERSONAL QUE SE ACOGEN A JUBILACIÓN
ADMINISTRATIVO, DOCENTE, CÓDIGO DE TRABAJO</t>
  </si>
  <si>
    <t>MATRIZ</t>
  </si>
  <si>
    <t>APELLIDOS Y NOMBRES:</t>
  </si>
  <si>
    <t>No. DE CÉDULA:</t>
  </si>
  <si>
    <t>UNIDAD / DEPARTAMENTO:</t>
  </si>
  <si>
    <t xml:space="preserve">CARGO: </t>
  </si>
  <si>
    <t>CARGA HORARIA SEMANAL (DOCENTES):</t>
  </si>
  <si>
    <t>FECHA DE SALIDA:</t>
  </si>
  <si>
    <t>TELÉFONO:</t>
  </si>
  <si>
    <t>CORREO ELECTRÓNICO PERSONAL:</t>
  </si>
  <si>
    <t>ENTREGA</t>
  </si>
  <si>
    <t>Nro.</t>
  </si>
  <si>
    <t>DOCUMENTACIÓN OBLIGATORIA</t>
  </si>
  <si>
    <t>Instrumentos ha ser presentados a UTHM por el personal saliente.</t>
  </si>
  <si>
    <t>Cédula de Ciudadanía.</t>
  </si>
  <si>
    <t>Papeleta de Votación.</t>
  </si>
  <si>
    <t>Resumen de aporte (IESS) Tiempo de Servicio por empleador.</t>
  </si>
  <si>
    <t>Reporte total de Aportaciones al IESS.</t>
  </si>
  <si>
    <t>Certificado del IESS de no ser jubilado.</t>
  </si>
  <si>
    <t>Formulario del Historial de Tiempo de Trabajo por Empresa y por Tipo de Empresa. El formato se encuentra en:</t>
  </si>
  <si>
    <t>https://uth.espe.edu.ec/procedimientos-uth/</t>
  </si>
  <si>
    <t>El personal de LOSEP / LOES deberá solicitar un certificado del tipo de modalidad laboral en las instituciones públicas registradas en el resumen de aportaciones del IESS.</t>
  </si>
  <si>
    <t>Declaración juramentada de no haber recibido indemnización alguna por parte del Estado por concepto de compensación a la jubilación, supresión de puestos, compra o venta de renuncia voluntaria).</t>
  </si>
  <si>
    <t>Certificado de no tener impedimento legal para ejercer cargo público (Página del MDT).</t>
  </si>
  <si>
    <t>Constancia de otorgamiento de la declaración patrimonial - Fin de gestión. (Colocando la fecha de fin de gestión)</t>
  </si>
  <si>
    <t>DOCUMENTACIÓN FACULTATIVA</t>
  </si>
  <si>
    <t>NO APLICA</t>
  </si>
  <si>
    <r>
      <t xml:space="preserve">Comprobante de deposito, en caso de haber mantenido deuda pendiente con la Universidad en los siguientes aspectos:
</t>
    </r>
    <r>
      <rPr>
        <b/>
        <sz val="9"/>
        <color rgb="FF000000"/>
        <rFont val="Times New Roman"/>
        <family val="1"/>
      </rPr>
      <t xml:space="preserve">a) </t>
    </r>
    <r>
      <rPr>
        <sz val="9"/>
        <color rgb="FF000000"/>
        <rFont val="Times New Roman"/>
        <family val="1"/>
      </rPr>
      <t xml:space="preserve">Académicos                              </t>
    </r>
    <r>
      <rPr>
        <b/>
        <sz val="9"/>
        <color rgb="FF000000"/>
        <rFont val="Times New Roman"/>
        <family val="1"/>
      </rPr>
      <t xml:space="preserve">b) </t>
    </r>
    <r>
      <rPr>
        <sz val="9"/>
        <color rgb="FF000000"/>
        <rFont val="Times New Roman"/>
        <family val="1"/>
      </rPr>
      <t xml:space="preserve">Carnet
</t>
    </r>
    <r>
      <rPr>
        <b/>
        <sz val="9"/>
        <color rgb="FF000000"/>
        <rFont val="Times New Roman"/>
        <family val="1"/>
      </rPr>
      <t>c)</t>
    </r>
    <r>
      <rPr>
        <sz val="9"/>
        <color rgb="FF000000"/>
        <rFont val="Times New Roman"/>
        <family val="1"/>
      </rPr>
      <t xml:space="preserve"> Uniformes                                 </t>
    </r>
    <r>
      <rPr>
        <b/>
        <sz val="9"/>
        <color rgb="FF000000"/>
        <rFont val="Times New Roman"/>
        <family val="1"/>
      </rPr>
      <t xml:space="preserve">d) </t>
    </r>
    <r>
      <rPr>
        <sz val="9"/>
        <color rgb="FF000000"/>
        <rFont val="Times New Roman"/>
        <family val="1"/>
      </rPr>
      <t>Bienes</t>
    </r>
  </si>
  <si>
    <t>PAZ Y SALVO DE LA UNIVERSIDAD DE LAS FUERZAS ARMADAS ESPE</t>
  </si>
  <si>
    <r>
      <t xml:space="preserve">EL PAZ Y SALVO </t>
    </r>
    <r>
      <rPr>
        <b/>
        <u/>
        <sz val="9"/>
        <color rgb="FFFFFF00"/>
        <rFont val="Times New Roman"/>
        <family val="1"/>
      </rPr>
      <t>NO ES AUTOMÁTICO</t>
    </r>
    <r>
      <rPr>
        <b/>
        <sz val="9"/>
        <color rgb="FFFFFF00"/>
        <rFont val="Times New Roman"/>
        <family val="1"/>
      </rPr>
      <t xml:space="preserve">, DEPENDE </t>
    </r>
    <r>
      <rPr>
        <b/>
        <u/>
        <sz val="9"/>
        <color rgb="FFFFFF00"/>
        <rFont val="Times New Roman"/>
        <family val="1"/>
      </rPr>
      <t>DIRECTAMENTE</t>
    </r>
    <r>
      <rPr>
        <b/>
        <sz val="9"/>
        <color rgb="FFFFFF00"/>
        <rFont val="Times New Roman"/>
        <family val="1"/>
      </rPr>
      <t xml:space="preserve"> DEL SERVIDOR SALIENTE</t>
    </r>
  </si>
  <si>
    <r>
      <t xml:space="preserve">Además </t>
    </r>
    <r>
      <rPr>
        <b/>
        <u/>
        <sz val="10"/>
        <color rgb="FF000000"/>
        <rFont val="Times New Roman"/>
        <family val="1"/>
      </rPr>
      <t>puede visualizar donde se encuentra el proceso</t>
    </r>
    <r>
      <rPr>
        <sz val="10"/>
        <color rgb="FF000000"/>
        <rFont val="Times New Roman"/>
        <family val="1"/>
      </rPr>
      <t xml:space="preserve"> en el micrositio de Talento Humano:</t>
    </r>
  </si>
  <si>
    <t>https://uth.espe.edu.ec/</t>
  </si>
  <si>
    <t>o dando Clic aquí</t>
  </si>
  <si>
    <t>DEPENDENCIAS Y RESPONSABLES DE INGRESO DE INFORMACIÓN EN PAZ Y SALVO</t>
  </si>
  <si>
    <r>
      <t xml:space="preserve">Ingreso al Sistema Institucional de cuentas por cobrar en los sistemas financieros de la Institución (de existir), por parte de la </t>
    </r>
    <r>
      <rPr>
        <b/>
        <sz val="9"/>
        <color rgb="FF000000"/>
        <rFont val="Times New Roman"/>
        <family val="1"/>
      </rPr>
      <t>Unidad Financiera.</t>
    </r>
  </si>
  <si>
    <t>1)</t>
  </si>
  <si>
    <t>Verificación de cuentas por cobrar en el sistema ESIGEF de la Universidad (Viáticos/Caja chica/Becas)</t>
  </si>
  <si>
    <t>2)</t>
  </si>
  <si>
    <t>Verificación de cuentas por cobrar en los sistemas de matrículas BANNER y Escolásticos de la Universidad (Ingles/MED/Presencial)</t>
  </si>
  <si>
    <r>
      <t>Ingreso al Sistema Institucional de información relacionada a la liquidación de uniforme o ropa de trabajo de la Institución</t>
    </r>
    <r>
      <rPr>
        <b/>
        <sz val="9"/>
        <color rgb="FF000000"/>
        <rFont val="Times New Roman"/>
        <family val="1"/>
      </rPr>
      <t xml:space="preserve"> (NO APLICA para </t>
    </r>
    <r>
      <rPr>
        <b/>
        <u/>
        <sz val="9"/>
        <color rgb="FF000000"/>
        <rFont val="Times New Roman"/>
        <family val="1"/>
      </rPr>
      <t>personal académico y de apoyo académico</t>
    </r>
    <r>
      <rPr>
        <b/>
        <sz val="9"/>
        <color rgb="FF000000"/>
        <rFont val="Times New Roman"/>
        <family val="1"/>
      </rPr>
      <t>).</t>
    </r>
    <r>
      <rPr>
        <sz val="9"/>
        <color rgb="FF000000"/>
        <rFont val="Times New Roman"/>
        <family val="1"/>
      </rPr>
      <t xml:space="preserve">
Se </t>
    </r>
    <r>
      <rPr>
        <b/>
        <u/>
        <sz val="9"/>
        <color rgb="FF000000"/>
        <rFont val="Times New Roman"/>
        <family val="1"/>
      </rPr>
      <t>debe</t>
    </r>
    <r>
      <rPr>
        <sz val="9"/>
        <color rgb="FF000000"/>
        <rFont val="Times New Roman"/>
        <family val="1"/>
      </rPr>
      <t xml:space="preserve"> comunicar para consultar sobre el procedimiento a realizar con:</t>
    </r>
  </si>
  <si>
    <r>
      <t xml:space="preserve">Ingreso al Sistema Institucional de información relacionada a la liquidación de vacaciones, </t>
    </r>
    <r>
      <rPr>
        <b/>
        <sz val="9"/>
        <color rgb="FF000000"/>
        <rFont val="Times New Roman"/>
        <family val="1"/>
      </rPr>
      <t>Talento Humano.</t>
    </r>
  </si>
  <si>
    <r>
      <rPr>
        <b/>
        <sz val="9"/>
        <color rgb="FF000000"/>
        <rFont val="Times New Roman"/>
        <family val="1"/>
      </rPr>
      <t xml:space="preserve">1) </t>
    </r>
    <r>
      <rPr>
        <sz val="9"/>
        <color rgb="FF000000"/>
        <rFont val="Times New Roman"/>
        <family val="1"/>
      </rPr>
      <t xml:space="preserve">Para el personal académico, apoyo académico, código de trabajo, administrativos, se </t>
    </r>
    <r>
      <rPr>
        <b/>
        <u/>
        <sz val="9"/>
        <color rgb="FF000000"/>
        <rFont val="Times New Roman"/>
        <family val="1"/>
      </rPr>
      <t>debe</t>
    </r>
    <r>
      <rPr>
        <sz val="9"/>
        <color rgb="FF000000"/>
        <rFont val="Times New Roman"/>
        <family val="1"/>
      </rPr>
      <t xml:space="preserve"> comunicar con la siguiente responsable:</t>
    </r>
  </si>
  <si>
    <r>
      <t xml:space="preserve">Ingreso al Sistema Institucional de información relacionada al certificado de obligaciones pertenecientes de la Unidad de Logística.
Se </t>
    </r>
    <r>
      <rPr>
        <b/>
        <i/>
        <u/>
        <sz val="9"/>
        <color rgb="FF000000"/>
        <rFont val="Times New Roman"/>
        <family val="1"/>
      </rPr>
      <t>debe</t>
    </r>
    <r>
      <rPr>
        <i/>
        <sz val="9"/>
        <color rgb="FF000000"/>
        <rFont val="Times New Roman"/>
        <family val="1"/>
      </rPr>
      <t xml:space="preserve"> comunicar para consultar sobre el procedimiento a realizar con:</t>
    </r>
  </si>
  <si>
    <r>
      <rPr>
        <b/>
        <sz val="9"/>
        <color rgb="FF000000"/>
        <rFont val="Times New Roman"/>
        <family val="1"/>
      </rPr>
      <t>1)</t>
    </r>
    <r>
      <rPr>
        <sz val="9"/>
        <color rgb="FF000000"/>
        <rFont val="Times New Roman"/>
        <family val="1"/>
      </rPr>
      <t xml:space="preserve"> No poseer bienes.</t>
    </r>
  </si>
  <si>
    <r>
      <rPr>
        <b/>
        <sz val="9"/>
        <color rgb="FF000000"/>
        <rFont val="Times New Roman"/>
        <family val="1"/>
      </rPr>
      <t xml:space="preserve">2) </t>
    </r>
    <r>
      <rPr>
        <sz val="9"/>
        <color rgb="FF000000"/>
        <rFont val="Times New Roman"/>
        <family val="1"/>
      </rPr>
      <t>No poseer actividades pendientes en Administración de Contratos o pasajes aéreos.</t>
    </r>
  </si>
  <si>
    <r>
      <t xml:space="preserve">Ingreso al Sistema Institucional de información relacionada a la entrega de Carnet Institucional, se </t>
    </r>
    <r>
      <rPr>
        <b/>
        <u/>
        <sz val="10"/>
        <color rgb="FF000000"/>
        <rFont val="Times New Roman"/>
        <family val="1"/>
      </rPr>
      <t>debe</t>
    </r>
    <r>
      <rPr>
        <sz val="10"/>
        <color rgb="FF000000"/>
        <rFont val="Times New Roman"/>
        <family val="1"/>
      </rPr>
      <t xml:space="preserve"> comunicar con el siguiente responsable:</t>
    </r>
  </si>
  <si>
    <r>
      <rPr>
        <b/>
        <sz val="9"/>
        <color rgb="FF000000"/>
        <rFont val="Times New Roman"/>
        <family val="1"/>
      </rPr>
      <t>1)</t>
    </r>
    <r>
      <rPr>
        <sz val="9"/>
        <color rgb="FF000000"/>
        <rFont val="Times New Roman"/>
        <family val="1"/>
      </rPr>
      <t xml:space="preserve"> En caso de </t>
    </r>
    <r>
      <rPr>
        <b/>
        <sz val="9"/>
        <color rgb="FF000000"/>
        <rFont val="Times New Roman"/>
        <family val="1"/>
      </rPr>
      <t>NO</t>
    </r>
    <r>
      <rPr>
        <sz val="9"/>
        <color rgb="FF000000"/>
        <rFont val="Times New Roman"/>
        <family val="1"/>
      </rPr>
      <t xml:space="preserve"> haber recibido el carnet – Solicitar el paso en el sistema.</t>
    </r>
  </si>
  <si>
    <r>
      <rPr>
        <b/>
        <sz val="9"/>
        <color rgb="FF000000"/>
        <rFont val="Times New Roman"/>
        <family val="1"/>
      </rPr>
      <t xml:space="preserve">2) </t>
    </r>
    <r>
      <rPr>
        <sz val="9"/>
        <color rgb="FF000000"/>
        <rFont val="Times New Roman"/>
        <family val="1"/>
      </rPr>
      <t>En caso de pérdida de Carnet Institucional, entregar la copia de la factura de pago para hacer el paso en el sistema.</t>
    </r>
  </si>
  <si>
    <r>
      <t xml:space="preserve">Ingreso al Sistema Institucional de información relacionada al la entrega de documentación electrónica, física y Sistema Quipux, Secretaría General. Se </t>
    </r>
    <r>
      <rPr>
        <b/>
        <u/>
        <sz val="10"/>
        <color rgb="FF000000"/>
        <rFont val="Times New Roman"/>
        <family val="1"/>
      </rPr>
      <t>debe</t>
    </r>
    <r>
      <rPr>
        <sz val="10"/>
        <color rgb="FF000000"/>
        <rFont val="Times New Roman"/>
        <family val="1"/>
      </rPr>
      <t xml:space="preserve"> comunicar para consultar sobre el procedimiento a realizar con:</t>
    </r>
  </si>
  <si>
    <r>
      <rPr>
        <b/>
        <sz val="9"/>
        <color rgb="FF000000"/>
        <rFont val="Times New Roman"/>
        <family val="1"/>
      </rPr>
      <t xml:space="preserve">1) </t>
    </r>
    <r>
      <rPr>
        <sz val="9"/>
        <color rgb="FF000000"/>
        <rFont val="Times New Roman"/>
        <family val="1"/>
      </rPr>
      <t>Verificación de acta entrega/recepción de archivos físicos (Realizada por Unidad/Departamento)</t>
    </r>
  </si>
  <si>
    <r>
      <rPr>
        <b/>
        <sz val="9"/>
        <color rgb="FF000000"/>
        <rFont val="Times New Roman"/>
        <family val="1"/>
      </rPr>
      <t>2)</t>
    </r>
    <r>
      <rPr>
        <sz val="9"/>
        <color rgb="FF000000"/>
        <rFont val="Times New Roman"/>
        <family val="1"/>
      </rPr>
      <t xml:space="preserve"> Revisión del sistema Quipux (documentación archivada en carpetas virtuales, sin pendientes)</t>
    </r>
  </si>
  <si>
    <t>INFORMACIÓN IMPORTANTE A TOMAR EN CUENTA</t>
  </si>
  <si>
    <t>3)</t>
  </si>
  <si>
    <r>
      <t xml:space="preserve">SE RECUERDA: </t>
    </r>
    <r>
      <rPr>
        <b/>
        <u/>
        <sz val="9"/>
        <color rgb="FFFFFF00"/>
        <rFont val="Times New Roman"/>
        <family val="1"/>
      </rPr>
      <t>DE NO SEGUIR ESTAS INSTRUCCIONES</t>
    </r>
    <r>
      <rPr>
        <b/>
        <sz val="9"/>
        <color rgb="FFFFFF00"/>
        <rFont val="Times New Roman"/>
        <family val="1"/>
      </rPr>
      <t xml:space="preserve"> PROVOCARÁ RETRASOS INNECESARIOS PARA LA CULMINACIÓN DEL TRÁMITE.</t>
    </r>
  </si>
  <si>
    <t>ENTREGADO POR</t>
  </si>
  <si>
    <t>RECIBIDO POR</t>
  </si>
  <si>
    <t>Firma:</t>
  </si>
  <si>
    <t>Apellidos y Nombres</t>
  </si>
  <si>
    <t>LATACUNGA</t>
  </si>
  <si>
    <t>SANTO DOMINGO</t>
  </si>
  <si>
    <t>SALINAS</t>
  </si>
  <si>
    <t>MC</t>
  </si>
  <si>
    <r>
      <t xml:space="preserve">Ing. Irene Cedeño, al teléfono 3989400, Ext. </t>
    </r>
    <r>
      <rPr>
        <b/>
        <i/>
        <sz val="9"/>
        <color rgb="FF000000"/>
        <rFont val="Times New Roman"/>
        <family val="1"/>
      </rPr>
      <t>3019 / 3026</t>
    </r>
    <r>
      <rPr>
        <i/>
        <sz val="9"/>
        <color rgb="FF000000"/>
        <rFont val="Times New Roman"/>
        <family val="1"/>
      </rPr>
      <t xml:space="preserve"> o al correo electrónico </t>
    </r>
    <r>
      <rPr>
        <b/>
        <i/>
        <sz val="9"/>
        <color rgb="FF000000"/>
        <rFont val="Times New Roman"/>
        <family val="1"/>
      </rPr>
      <t>iccedenio@espe.edu.ec</t>
    </r>
  </si>
  <si>
    <t>MD</t>
  </si>
  <si>
    <r>
      <t xml:space="preserve">Ing. Edison Sosa al teléfono 3989400, Ext. </t>
    </r>
    <r>
      <rPr>
        <b/>
        <i/>
        <sz val="9"/>
        <color rgb="FF000000"/>
        <rFont val="Times New Roman"/>
        <family val="1"/>
      </rPr>
      <t>3080</t>
    </r>
    <r>
      <rPr>
        <i/>
        <sz val="9"/>
        <color rgb="FF000000"/>
        <rFont val="Times New Roman"/>
        <family val="1"/>
      </rPr>
      <t xml:space="preserve"> o al correo electrónico </t>
    </r>
    <r>
      <rPr>
        <b/>
        <i/>
        <sz val="9"/>
        <color rgb="FF000000"/>
        <rFont val="Times New Roman"/>
        <family val="1"/>
      </rPr>
      <t>easosa@espe.edu.ec</t>
    </r>
  </si>
  <si>
    <t>ME</t>
  </si>
  <si>
    <r>
      <t xml:space="preserve">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</si>
  <si>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MF</t>
  </si>
  <si>
    <r>
      <t xml:space="preserve">Área de Archivo al teléfono 3989400, Ext. </t>
    </r>
    <r>
      <rPr>
        <b/>
        <i/>
        <sz val="9"/>
        <color rgb="FF000000"/>
        <rFont val="Times New Roman"/>
        <family val="1"/>
      </rPr>
      <t>1056</t>
    </r>
    <r>
      <rPr>
        <i/>
        <sz val="9"/>
        <color rgb="FF000000"/>
        <rFont val="Times New Roman"/>
        <family val="1"/>
      </rPr>
      <t xml:space="preserve"> o al correo electrónico </t>
    </r>
    <r>
      <rPr>
        <b/>
        <i/>
        <sz val="9"/>
        <color rgb="FF000000"/>
        <rFont val="Times New Roman"/>
        <family val="1"/>
      </rPr>
      <t>archivo@espe.edu.ec</t>
    </r>
  </si>
  <si>
    <t>MA1</t>
  </si>
  <si>
    <t>Se puede realizar el seguimiento con la Unidad Financiera al teléfono 3989400, Ext. 3061 o al correo wgsagasti@espe.edu.ec</t>
  </si>
  <si>
    <t>MA2</t>
  </si>
  <si>
    <t>Se puede realizar el seguimiento con la Unidad Financiera al teléfono 3989400, Ext. 3061 o al correo rmnavarrete2@espe.edu.ec</t>
  </si>
  <si>
    <t>MB</t>
  </si>
  <si>
    <t>Dra. Jomara Flores al teléfono 3989400, Ext. 3025 o al correo electrónico jkflores@espe.edu.ec</t>
  </si>
  <si>
    <t>LC</t>
  </si>
  <si>
    <r>
      <t>Ing. Juan José Larrea, al teléfono 3989400, Ext. (5)</t>
    </r>
    <r>
      <rPr>
        <b/>
        <i/>
        <sz val="9"/>
        <color rgb="FF000000"/>
        <rFont val="Times New Roman"/>
        <family val="1"/>
      </rPr>
      <t>4154</t>
    </r>
    <r>
      <rPr>
        <i/>
        <sz val="9"/>
        <color rgb="FF000000"/>
        <rFont val="Times New Roman"/>
        <family val="1"/>
      </rPr>
      <t xml:space="preserve"> o al correo electrónico jjlarrea</t>
    </r>
    <r>
      <rPr>
        <b/>
        <i/>
        <sz val="9"/>
        <color rgb="FF000000"/>
        <rFont val="Times New Roman"/>
        <family val="1"/>
      </rPr>
      <t>@espe.edu.ec</t>
    </r>
  </si>
  <si>
    <t>LD</t>
  </si>
  <si>
    <r>
      <rPr>
        <i/>
        <sz val="9"/>
        <color rgb="FF000000"/>
        <rFont val="Times New Roman"/>
        <family val="1"/>
      </rPr>
      <t xml:space="preserve">Ing. Claudio Claudio Johana 3989400, Ext. (5) 4161 o al correo electrónico </t>
    </r>
    <r>
      <rPr>
        <b/>
        <i/>
        <sz val="9"/>
        <color rgb="FF000000"/>
        <rFont val="Times New Roman"/>
        <family val="1"/>
      </rPr>
      <t>jeclaudio@espe.edu.ec</t>
    </r>
  </si>
  <si>
    <t>LE</t>
  </si>
  <si>
    <r>
      <t>Ing. Marcelo González, al teléfono 3989400, Ext. (5)</t>
    </r>
    <r>
      <rPr>
        <b/>
        <i/>
        <sz val="9"/>
        <color rgb="FF000000"/>
        <rFont val="Times New Roman"/>
        <family val="1"/>
      </rPr>
      <t>4154</t>
    </r>
    <r>
      <rPr>
        <i/>
        <sz val="9"/>
        <color rgb="FF000000"/>
        <rFont val="Times New Roman"/>
        <family val="1"/>
      </rPr>
      <t xml:space="preserve"> o al correo electrónico smgonzalez2@espe.edu.ec</t>
    </r>
  </si>
  <si>
    <t>LF</t>
  </si>
  <si>
    <r>
      <t>Ing. Julio Amores, al teléfono 0958625734, 3989400 Ext. (5)</t>
    </r>
    <r>
      <rPr>
        <b/>
        <i/>
        <sz val="9"/>
        <color rgb="FF000000"/>
        <rFont val="Times New Roman"/>
        <family val="1"/>
      </rPr>
      <t>4420</t>
    </r>
    <r>
      <rPr>
        <i/>
        <sz val="9"/>
        <color rgb="FF000000"/>
        <rFont val="Times New Roman"/>
        <family val="1"/>
      </rPr>
      <t xml:space="preserve"> o al correo electrónico jcamores@espe.edu.ec</t>
    </r>
  </si>
  <si>
    <t>LA1</t>
  </si>
  <si>
    <t>Se debe realizar el seguimiento con la Unidad Financiera al teléfono 032810206, Ext. 4186 o al correo amrobayo@espe.edu.ec</t>
  </si>
  <si>
    <t>LA2</t>
  </si>
  <si>
    <t>LB</t>
  </si>
  <si>
    <t>Ing. Marcelo González, al teléfono 3989400, Ext. (5)4154 o al correo electrónico smgonzalez2@espe.edu.ec</t>
  </si>
  <si>
    <t>SC</t>
  </si>
  <si>
    <r>
      <t xml:space="preserve">Ing. Shirley Flores, al teléfono 3989400, Ext. </t>
    </r>
    <r>
      <rPr>
        <b/>
        <i/>
        <sz val="9"/>
        <color rgb="FF000000"/>
        <rFont val="Times New Roman"/>
        <family val="1"/>
      </rPr>
      <t>4971</t>
    </r>
    <r>
      <rPr>
        <i/>
        <sz val="9"/>
        <color rgb="FF000000"/>
        <rFont val="Times New Roman"/>
        <family val="1"/>
      </rPr>
      <t xml:space="preserve"> o al correo electrónico </t>
    </r>
    <r>
      <rPr>
        <b/>
        <i/>
        <sz val="9"/>
        <color rgb="FF000000"/>
        <rFont val="Times New Roman"/>
        <family val="1"/>
      </rPr>
      <t>seflores1@espe.edu.ec</t>
    </r>
  </si>
  <si>
    <t>SD</t>
  </si>
  <si>
    <r>
      <rPr>
        <i/>
        <sz val="9"/>
        <color rgb="FF000000"/>
        <rFont val="Times New Roman"/>
        <family val="1"/>
      </rPr>
      <t xml:space="preserve">Ing. Jose Luis Luna al teléfono 3989400, Ext. </t>
    </r>
    <r>
      <rPr>
        <b/>
        <i/>
        <sz val="9"/>
        <color rgb="FF000000"/>
        <rFont val="Times New Roman"/>
        <family val="1"/>
      </rPr>
      <t>4945</t>
    </r>
    <r>
      <rPr>
        <i/>
        <sz val="9"/>
        <color rgb="FF000000"/>
        <rFont val="Times New Roman"/>
        <family val="1"/>
      </rPr>
      <t xml:space="preserve"> o al correo electrónico jlluna1</t>
    </r>
    <r>
      <rPr>
        <b/>
        <i/>
        <sz val="9"/>
        <color rgb="FF000000"/>
        <rFont val="Times New Roman"/>
        <family val="1"/>
      </rPr>
      <t>@espe.edu.ec</t>
    </r>
  </si>
  <si>
    <t>SE</t>
  </si>
  <si>
    <r>
      <t>Tgla. Aida Yaule, al teléfono 3989400, Ext. 4917</t>
    </r>
    <r>
      <rPr>
        <i/>
        <sz val="9"/>
        <color rgb="FF000000"/>
        <rFont val="Times New Roman"/>
        <family val="1"/>
      </rPr>
      <t xml:space="preserve"> o al correo electrónico aayaule@espe.edu.ec</t>
    </r>
  </si>
  <si>
    <t>SF</t>
  </si>
  <si>
    <t>SA1</t>
  </si>
  <si>
    <t>Se puede realizar el seguimiento con la Unidad Financiera al teléfono 3989400, Ext. 3061 o al correo mecamacho@espe.edu.ec</t>
  </si>
  <si>
    <t>SA2</t>
  </si>
  <si>
    <t>SB</t>
  </si>
  <si>
    <t>Ing. Iguago Vivas David Andres al teléfono 3989400, Ext. 4917 o al correo electrónico daiguago@espe.edu.ec</t>
  </si>
  <si>
    <t>SLC</t>
  </si>
  <si>
    <t>SLD</t>
  </si>
  <si>
    <t>SLE</t>
  </si>
  <si>
    <r>
      <t xml:space="preserve">Área de Carnetización con 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</si>
  <si>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SLF</t>
  </si>
  <si>
    <t>SL1</t>
  </si>
  <si>
    <t>SL2</t>
  </si>
  <si>
    <t>SLB</t>
  </si>
  <si>
    <t>MO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</si>
  <si>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 los correos electrónicos de Talento Humano </t>
    </r>
    <r>
      <rPr>
        <sz val="10"/>
        <color rgb="FF000000"/>
        <rFont val="Times New Roman"/>
        <family val="1"/>
      </rPr>
      <t>(</t>
    </r>
    <r>
      <rPr>
        <sz val="10"/>
        <color rgb="FF0B00F0"/>
        <rFont val="Times New Roman"/>
        <family val="1"/>
      </rPr>
      <t>nomina@espe.edu.ec / uth-gestion@espe.edu.ec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</si>
  <si>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LO</t>
  </si>
  <si>
    <r>
      <t xml:space="preserve">La UTH tramitará el pago de la liquidación de haberes </t>
    </r>
    <r>
      <rPr>
        <u/>
        <sz val="10"/>
        <color rgb="FF000000"/>
        <rFont val="Times New Roman"/>
        <family val="1"/>
      </rPr>
      <t>únicamente</t>
    </r>
    <r>
      <rPr>
        <sz val="10"/>
        <color rgb="FF000000"/>
        <rFont val="Times New Roman"/>
        <family val="1"/>
      </rPr>
      <t xml:space="preserve"> si la documentación detallada en los numerales del 1 al 7 se encuentra </t>
    </r>
    <r>
      <rPr>
        <b/>
        <sz val="10"/>
        <color rgb="FF000000"/>
        <rFont val="Times New Roman"/>
        <family val="1"/>
      </rPr>
      <t xml:space="preserve">completa y remitida al correo electrónico de Talento Humano de su Sede/Extensión/Unidad Académica Especial </t>
    </r>
    <r>
      <rPr>
        <sz val="10"/>
        <color rgb="FF000000"/>
        <rFont val="Times New Roman"/>
        <family val="1"/>
      </rPr>
      <t>(</t>
    </r>
    <r>
      <rPr>
        <sz val="10"/>
        <color rgb="FF0B00F0"/>
        <rFont val="Times New Roman"/>
        <family val="1"/>
      </rPr>
      <t>th-el@espe.edu.ec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</si>
  <si>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SDO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</si>
  <si>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mlvilla@espe.edu.ec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</si>
  <si>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SLO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</si>
  <si>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seflores1@espe.edu.ec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</si>
  <si>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MO2</t>
  </si>
  <si>
    <t>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tambien podrá consultarlo con la UTHM de MATRIZ.</t>
  </si>
  <si>
    <t>LO2</t>
  </si>
  <si>
    <r>
      <t xml:space="preserve">Esta lista de requisitos es válida para el personal que se haya desvinculado a </t>
    </r>
    <r>
      <rPr>
        <b/>
        <u/>
        <sz val="10"/>
        <color rgb="FF000000"/>
        <rFont val="Times New Roman"/>
        <family val="1"/>
      </rPr>
      <t>partir de junio del 2024</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</si>
  <si>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SDO2</t>
  </si>
  <si>
    <t>SLO2</t>
  </si>
  <si>
    <r>
      <t xml:space="preserve">Esta lista de requisitos es válida para el personal que se haya desvinculado a </t>
    </r>
    <r>
      <rPr>
        <b/>
        <u/>
        <sz val="10"/>
        <color rgb="FF000000"/>
        <rFont val="Times New Roman"/>
        <family val="1"/>
      </rPr>
      <t>partir de octubre del 2025</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</si>
  <si>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X</t>
  </si>
  <si>
    <t>Elaborado por: Marco Guerra León, Maekrix</t>
  </si>
  <si>
    <t>Hoja de requisitos de salida de personal debidamente completa y legalizada.</t>
  </si>
  <si>
    <r>
      <t xml:space="preserve">El personal de </t>
    </r>
    <r>
      <rPr>
        <b/>
        <u/>
        <sz val="9"/>
        <color rgb="FF000000"/>
        <rFont val="Times New Roman"/>
        <family val="1"/>
      </rPr>
      <t>nombramiento permanente. (LOSEP / LOES),</t>
    </r>
    <r>
      <rPr>
        <sz val="9"/>
        <color rgb="FF000000"/>
        <rFont val="Times New Roman"/>
        <family val="1"/>
      </rPr>
      <t xml:space="preserve"> presentará el certificado de no ser beneficiario de becas académicas, para lo cual debe comprar el derecho en tesorería y solicitar a la Secretaría de la Comisión de Becas en la Unidad de Registro (</t>
    </r>
    <r>
      <rPr>
        <b/>
        <sz val="9"/>
        <color rgb="FF000000"/>
        <rFont val="Times New Roman"/>
        <family val="1"/>
      </rPr>
      <t>mkbenavides@espe.edu.ec</t>
    </r>
    <r>
      <rPr>
        <sz val="9"/>
        <color rgb="FF000000"/>
        <rFont val="Times New Roman"/>
        <family val="1"/>
      </rPr>
      <t>) [Académico(TP/MT/TC)/Apoyo académico y Administrativos]</t>
    </r>
  </si>
  <si>
    <t>Notificación de finalización de contrato (Vicerrectorado Administrativo).</t>
  </si>
  <si>
    <t>V.2026.02</t>
  </si>
  <si>
    <t>uth-gestion@espe.edu.ec / nomina@espe.edu.ec</t>
  </si>
  <si>
    <t>th-el@espe.edu.ec</t>
  </si>
  <si>
    <t>mlvilla@espe.edu.ec</t>
  </si>
  <si>
    <t>seflores1@espe.edu.ec</t>
  </si>
  <si>
    <t>CONTACTO UTH:</t>
  </si>
  <si>
    <t>En caso de tener consultas o dudas referente al proceso, deberá comunicarse únicamente vía correo:</t>
  </si>
  <si>
    <r>
      <rPr>
        <b/>
        <sz val="9"/>
        <color rgb="FF000000"/>
        <rFont val="Times New Roman"/>
        <family val="1"/>
      </rPr>
      <t>Reporte</t>
    </r>
    <r>
      <rPr>
        <sz val="9"/>
        <color rgb="FF000000"/>
        <rFont val="Times New Roman"/>
        <family val="1"/>
      </rPr>
      <t xml:space="preserve"> de PAZ Y SALVO, el mismo que puede ser generado colocando su cédula, fecha de nacimiento y la fecha de finalización. Se debe tomar en cuenta que este reporte debe ser remitido únicamente cuando se encuentre </t>
    </r>
    <r>
      <rPr>
        <b/>
        <sz val="9"/>
        <color rgb="FF000000"/>
        <rFont val="Times New Roman"/>
        <family val="1"/>
      </rPr>
      <t>FINALIZADO</t>
    </r>
    <r>
      <rPr>
        <sz val="9"/>
        <color rgb="FF000000"/>
        <rFont val="Times New Roman"/>
        <family val="1"/>
      </rPr>
      <t xml:space="preserve">.
Es preciso informar que la </t>
    </r>
    <r>
      <rPr>
        <b/>
        <u/>
        <sz val="9"/>
        <color rgb="FF000000"/>
        <rFont val="Times New Roman"/>
        <family val="1"/>
      </rPr>
      <t>creación</t>
    </r>
    <r>
      <rPr>
        <sz val="9"/>
        <color rgb="FF000000"/>
        <rFont val="Times New Roman"/>
        <family val="1"/>
      </rPr>
      <t xml:space="preserve"> del Paz y Salvo se realiza dentro del sistema en el área de Nómina una vez que se recibe la autorización de aprobación de la renuncia o desvinculación, de la máxima autoridad.</t>
    </r>
  </si>
  <si>
    <r>
      <t xml:space="preserve">Informe de gestión con la misma fecha de finalización que indique el memorando de notificación de finalización, el mismo que debe ser </t>
    </r>
    <r>
      <rPr>
        <b/>
        <sz val="9"/>
        <color rgb="FF000000"/>
        <rFont val="Times New Roman"/>
        <family val="1"/>
      </rPr>
      <t>notificado</t>
    </r>
    <r>
      <rPr>
        <sz val="9"/>
        <color rgb="FF000000"/>
        <rFont val="Times New Roman"/>
        <family val="1"/>
      </rPr>
      <t xml:space="preserve"> a </t>
    </r>
    <r>
      <rPr>
        <b/>
        <sz val="9"/>
        <color rgb="FF000000"/>
        <rFont val="Times New Roman"/>
        <family val="1"/>
      </rPr>
      <t>UTH y al Director</t>
    </r>
    <r>
      <rPr>
        <sz val="9"/>
        <color rgb="FF000000"/>
        <rFont val="Times New Roman"/>
        <family val="1"/>
      </rPr>
      <t xml:space="preserve"> de Unidad/Departamento. Dicha notificación se la realiza vía memorando u oficio dirigido al correo causuario@espe.edu.ec. Visualización formatos:</t>
    </r>
  </si>
  <si>
    <r>
      <t xml:space="preserve">Una vez usted sea notificado con el memorando de Vicerrectorado Administrativo sobre su salida, el </t>
    </r>
    <r>
      <rPr>
        <b/>
        <sz val="9"/>
        <color rgb="FF000000"/>
        <rFont val="Times New Roman"/>
        <family val="1"/>
      </rPr>
      <t>área de nómina</t>
    </r>
    <r>
      <rPr>
        <sz val="9"/>
        <color rgb="FF000000"/>
        <rFont val="Times New Roman"/>
        <family val="1"/>
      </rPr>
      <t xml:space="preserve"> creará el </t>
    </r>
    <r>
      <rPr>
        <b/>
        <sz val="9"/>
        <color rgb="FF000000"/>
        <rFont val="Times New Roman"/>
        <family val="1"/>
      </rPr>
      <t>PAZ Y SALVO</t>
    </r>
    <r>
      <rPr>
        <sz val="9"/>
        <color rgb="FF000000"/>
        <rFont val="Times New Roman"/>
        <family val="1"/>
      </rPr>
      <t xml:space="preserve"> en el sistema, a usted le llegará una notificación al correo personal y al institucional, indicando que el trámite ha iniciado. 
El </t>
    </r>
    <r>
      <rPr>
        <b/>
        <sz val="9"/>
        <color rgb="FF000000"/>
        <rFont val="Times New Roman"/>
        <family val="1"/>
      </rPr>
      <t>PAZ Y SALVO</t>
    </r>
    <r>
      <rPr>
        <sz val="9"/>
        <color rgb="FF000000"/>
        <rFont val="Times New Roman"/>
        <family val="1"/>
      </rPr>
      <t xml:space="preserve"> es </t>
    </r>
    <r>
      <rPr>
        <b/>
        <u/>
        <sz val="9"/>
        <color rgb="FF000000"/>
        <rFont val="Times New Roman"/>
        <family val="1"/>
      </rPr>
      <t>responsabilidad</t>
    </r>
    <r>
      <rPr>
        <b/>
        <sz val="9"/>
        <color rgb="FF000000"/>
        <rFont val="Times New Roman"/>
        <family val="1"/>
      </rPr>
      <t xml:space="preserve"> del servidor saliente</t>
    </r>
    <r>
      <rPr>
        <sz val="9"/>
        <color rgb="FF000000"/>
        <rFont val="Times New Roman"/>
        <family val="1"/>
      </rPr>
      <t xml:space="preserve">, continuar con la generación del trámite </t>
    </r>
    <r>
      <rPr>
        <b/>
        <u/>
        <sz val="9"/>
        <color rgb="FF000000"/>
        <rFont val="Times New Roman"/>
        <family val="1"/>
      </rPr>
      <t>hasta su finalización</t>
    </r>
    <r>
      <rPr>
        <sz val="9"/>
        <color rgb="FF000000"/>
        <rFont val="Times New Roman"/>
        <family val="1"/>
      </rPr>
      <t xml:space="preserve">, en caso de no comunicarse con el personal listado a continuación hará que el trámite se detenga. </t>
    </r>
    <r>
      <rPr>
        <b/>
        <u/>
        <sz val="9"/>
        <color rgb="FF000000"/>
        <rFont val="Times New Roman"/>
        <family val="1"/>
      </rPr>
      <t xml:space="preserve">NO es automático. </t>
    </r>
    <r>
      <rPr>
        <sz val="9"/>
        <color rgb="FF000000"/>
        <rFont val="Times New Roman"/>
        <family val="1"/>
      </rPr>
      <t xml:space="preserve">
</t>
    </r>
    <r>
      <rPr>
        <sz val="9"/>
        <color rgb="FF0070C0"/>
        <rFont val="Times New Roman"/>
        <family val="1"/>
      </rPr>
      <t xml:space="preserve">El </t>
    </r>
    <r>
      <rPr>
        <b/>
        <sz val="9"/>
        <color rgb="FF0070C0"/>
        <rFont val="Times New Roman"/>
        <family val="1"/>
      </rPr>
      <t>PAZ Y SALVO</t>
    </r>
    <r>
      <rPr>
        <sz val="9"/>
        <color rgb="FF0070C0"/>
        <rFont val="Times New Roman"/>
        <family val="1"/>
      </rPr>
      <t xml:space="preserve"> será remitido a todas las áreas que se encuentran listadas a continuación exceptuando el envío al área de Uniformes, la misma que será remitida una vez finalice el resto de áreas.</t>
    </r>
  </si>
  <si>
    <r>
      <t xml:space="preserve">Para el personal académico, de apoyo académico y administrativo el uso de la </t>
    </r>
    <r>
      <rPr>
        <b/>
        <sz val="10"/>
        <color rgb="FF000000"/>
        <rFont val="Times New Roman"/>
        <family val="1"/>
      </rPr>
      <t>firma electrónica es obligatorio</t>
    </r>
    <r>
      <rPr>
        <sz val="10"/>
        <color rgb="FF000000"/>
        <rFont val="Times New Roman"/>
        <family val="1"/>
      </rPr>
      <t xml:space="preserve"> para la presentación de todos los documentos enlistados en el presente. Si no están legalizados los mismos </t>
    </r>
    <r>
      <rPr>
        <b/>
        <u/>
        <sz val="10"/>
        <color rgb="FF000000"/>
        <rFont val="Times New Roman"/>
        <family val="1"/>
      </rPr>
      <t>no se podrá continuar con el trámite.</t>
    </r>
    <r>
      <rPr>
        <sz val="10"/>
        <color rgb="FF000000"/>
        <rFont val="Times New Roman"/>
        <family val="1"/>
      </rPr>
      <t xml:space="preserve">
</t>
    </r>
    <r>
      <rPr>
        <b/>
        <sz val="10"/>
        <color rgb="FF000000"/>
        <rFont val="Times New Roman"/>
        <family val="1"/>
      </rPr>
      <t>El trámite puede ser realizado 100% virtual una vez haya entregado cualquier bien físico (Bienes , Carnet)</t>
    </r>
  </si>
  <si>
    <t>A partir de Abril del año 2026, es necesario que el personal correspondiente a años anteriores que requiera culminar el proceso, remita un correo a la Unidad de Talento Humano, en donde se solicita se apertura el Paz y Salvo (Correos en la parte superior)</t>
  </si>
  <si>
    <t>LA SOLICITUD SE ENVÍA A TODAS LAS ÁREAS AL MISMO TIEMPO</t>
  </si>
  <si>
    <t xml:space="preserve">Posterior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</si>
</sst>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21" x14ac:knownFonts="1">
    <font>
      <sz val="11"/>
      <color theme="1"/>
      <name val="Calibri"/>
      <family val="2"/>
      <scheme val="minor"/>
    </font>
    <font>
      <sz val="10"/>
      <color rgb="FF000000"/>
      <name val="Times New Roman"/>
      <family val="1"/>
    </font>
    <font>
      <sz val="11"/>
      <color rgb="FF000000"/>
      <name val="Times New Roman"/>
      <family val="1"/>
    </font>
    <font>
      <b/>
      <sz val="11"/>
      <color rgb="FF000000"/>
      <name val="Times New Roman"/>
      <family val="1"/>
    </font>
    <font>
      <b/>
      <sz val="9"/>
      <color rgb="FF000000"/>
      <name val="Times New Roman"/>
      <family val="1"/>
    </font>
    <font>
      <sz val="9"/>
      <color rgb="FF000000"/>
      <name val="Times New Roman"/>
      <family val="1"/>
    </font>
    <font>
      <b/>
      <sz val="10"/>
      <color rgb="FF000000"/>
      <name val="Times New Roman"/>
      <family val="1"/>
    </font>
    <font>
      <u/>
      <sz val="10"/>
      <color theme="10"/>
      <name val="Times New Roman"/>
      <family val="1"/>
    </font>
    <font>
      <u/>
      <sz val="9"/>
      <color theme="10"/>
      <name val="Times New Roman"/>
      <family val="1"/>
    </font>
    <font>
      <b/>
      <u/>
      <sz val="9"/>
      <color rgb="FF000000"/>
      <name val="Times New Roman"/>
      <family val="1"/>
    </font>
    <font>
      <b/>
      <sz val="9"/>
      <color rgb="FFFFFF00"/>
      <name val="Times New Roman"/>
      <family val="1"/>
    </font>
    <font>
      <b/>
      <u/>
      <sz val="9"/>
      <color rgb="FFFFFF00"/>
      <name val="Times New Roman"/>
      <family val="1"/>
    </font>
    <font>
      <u/>
      <sz val="10"/>
      <color rgb="FF000000"/>
      <name val="Times New Roman"/>
      <family val="1"/>
    </font>
    <font>
      <b/>
      <u/>
      <sz val="10"/>
      <color rgb="FF000000"/>
      <name val="Times New Roman"/>
      <family val="1"/>
    </font>
    <font>
      <b/>
      <i/>
      <sz val="9"/>
      <color rgb="FF000000"/>
      <name val="Times New Roman"/>
      <family val="1"/>
    </font>
    <font>
      <i/>
      <sz val="9"/>
      <color rgb="FF000000"/>
      <name val="Times New Roman"/>
      <family val="1"/>
    </font>
    <font>
      <b/>
      <i/>
      <u/>
      <sz val="9"/>
      <color rgb="FF000000"/>
      <name val="Times New Roman"/>
      <family val="1"/>
    </font>
    <font>
      <sz val="10"/>
      <color rgb="FF0B00F0"/>
      <name val="Times New Roman"/>
      <family val="1"/>
    </font>
    <font>
      <b/>
      <sz val="8"/>
      <color rgb="FF000000"/>
      <name val="Times New Roman"/>
      <family val="1"/>
    </font>
    <font>
      <sz val="9"/>
      <color rgb="FF0070C0"/>
      <name val="Times New Roman"/>
      <family val="1"/>
    </font>
    <font>
      <b/>
      <sz val="9"/>
      <color rgb="FF0070C0"/>
      <name val="Times New Roman"/>
      <family val="1"/>
    </font>
  </fonts>
  <fills count="12">
    <fill>
      <patternFill patternType="none"/>
    </fill>
    <fill>
      <patternFill patternType="gray125"/>
    </fill>
    <fill>
      <patternFill patternType="solid">
        <fgColor rgb="FFFFFF00"/>
        <bgColor indexed="64"/>
      </patternFill>
    </fill>
    <fill>
      <patternFill patternType="solid">
        <fgColor rgb="FFF7FED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C00000"/>
        <bgColor indexed="64"/>
      </patternFill>
    </fill>
    <fill>
      <patternFill patternType="solid">
        <fgColor theme="6" tint="0.79998168889431442"/>
        <bgColor indexed="64"/>
      </patternFill>
    </fill>
    <fill>
      <patternFill patternType="solid">
        <fgColor theme="8"/>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7" fillId="0" borderId="0" applyNumberFormat="0" applyFill="0" applyBorder="0" applyAlignment="0" applyProtection="0"/>
    <xf numFmtId="0" fontId="1" fillId="0" borderId="0"/>
  </cellStyleXfs>
  <cellXfs count="140">
    <xf numFmtId="0" fontId="0" fillId="0" borderId="0" xfId="0"/>
    <xf numFmtId="0" fontId="1" fillId="0" borderId="0" xfId="2" applyAlignment="1" applyProtection="1">
      <alignment vertical="top"/>
      <protection hidden="1"/>
    </xf>
    <xf numFmtId="0" fontId="1" fillId="0" borderId="0" xfId="2" applyAlignment="1" applyProtection="1">
      <alignment horizontal="center" vertical="top"/>
      <protection hidden="1"/>
    </xf>
    <xf numFmtId="0" fontId="4" fillId="4" borderId="1" xfId="2" applyFont="1" applyFill="1" applyBorder="1" applyAlignment="1" applyProtection="1">
      <alignment vertical="center"/>
      <protection hidden="1"/>
    </xf>
    <xf numFmtId="0" fontId="4" fillId="4" borderId="1" xfId="2" applyFont="1" applyFill="1" applyBorder="1" applyAlignment="1" applyProtection="1">
      <alignment horizontal="center" vertical="center" wrapText="1"/>
      <protection hidden="1"/>
    </xf>
    <xf numFmtId="0" fontId="6" fillId="5" borderId="1" xfId="2" applyFont="1" applyFill="1" applyBorder="1" applyAlignment="1">
      <alignment horizontal="center" vertical="center" wrapText="1"/>
    </xf>
    <xf numFmtId="0" fontId="1" fillId="0" borderId="0" xfId="2" applyAlignment="1" applyProtection="1">
      <alignment horizontal="left" vertical="top"/>
      <protection hidden="1"/>
    </xf>
    <xf numFmtId="0" fontId="6" fillId="0" borderId="1" xfId="2" applyFont="1" applyBorder="1" applyAlignment="1">
      <alignment horizontal="center" vertical="center" wrapText="1"/>
    </xf>
    <xf numFmtId="0" fontId="4" fillId="4" borderId="9" xfId="2" applyFont="1" applyFill="1" applyBorder="1" applyAlignment="1" applyProtection="1">
      <alignment horizontal="center" vertical="center"/>
      <protection hidden="1"/>
    </xf>
    <xf numFmtId="0" fontId="4" fillId="4" borderId="1" xfId="2" applyFont="1" applyFill="1" applyBorder="1" applyAlignment="1" applyProtection="1">
      <alignment horizontal="center" vertical="center"/>
      <protection hidden="1"/>
    </xf>
    <xf numFmtId="0" fontId="1" fillId="3" borderId="1" xfId="2" applyFill="1" applyBorder="1" applyAlignment="1" applyProtection="1">
      <alignment horizontal="center" vertical="center"/>
      <protection locked="0" hidden="1"/>
    </xf>
    <xf numFmtId="0" fontId="8" fillId="0" borderId="10" xfId="1" applyFont="1" applyBorder="1" applyAlignment="1" applyProtection="1">
      <alignment vertical="center"/>
      <protection hidden="1"/>
    </xf>
    <xf numFmtId="0" fontId="8" fillId="0" borderId="11" xfId="1" applyFont="1" applyBorder="1" applyAlignment="1" applyProtection="1">
      <alignment vertical="center"/>
      <protection hidden="1"/>
    </xf>
    <xf numFmtId="0" fontId="6" fillId="0" borderId="1" xfId="2" applyFont="1" applyBorder="1" applyAlignment="1" applyProtection="1">
      <alignment horizontal="center" vertical="center"/>
      <protection hidden="1"/>
    </xf>
    <xf numFmtId="0" fontId="1" fillId="0" borderId="1" xfId="2" applyBorder="1" applyAlignment="1">
      <alignment horizontal="left" vertical="top"/>
    </xf>
    <xf numFmtId="0" fontId="1" fillId="0" borderId="0" xfId="2" applyAlignment="1">
      <alignment horizontal="left" vertical="top"/>
    </xf>
    <xf numFmtId="0" fontId="1" fillId="7" borderId="1" xfId="2" applyFill="1" applyBorder="1" applyAlignment="1">
      <alignment horizontal="left" vertical="top"/>
    </xf>
    <xf numFmtId="0" fontId="1" fillId="7" borderId="1" xfId="2" applyFill="1" applyBorder="1" applyAlignment="1">
      <alignment vertical="top"/>
    </xf>
    <xf numFmtId="0" fontId="1" fillId="8" borderId="1" xfId="2" applyFill="1" applyBorder="1" applyAlignment="1">
      <alignment horizontal="left" vertical="top"/>
    </xf>
    <xf numFmtId="0" fontId="1" fillId="8" borderId="1" xfId="2" applyFill="1" applyBorder="1" applyAlignment="1">
      <alignment vertical="top"/>
    </xf>
    <xf numFmtId="0" fontId="1" fillId="9" borderId="1" xfId="2" applyFill="1" applyBorder="1" applyAlignment="1">
      <alignment horizontal="left" vertical="top"/>
    </xf>
    <xf numFmtId="0" fontId="1" fillId="9" borderId="1" xfId="2" applyFill="1" applyBorder="1" applyAlignment="1">
      <alignment vertical="top"/>
    </xf>
    <xf numFmtId="0" fontId="1" fillId="10" borderId="1" xfId="2" applyFill="1" applyBorder="1" applyAlignment="1">
      <alignment horizontal="left" vertical="top"/>
    </xf>
    <xf numFmtId="0" fontId="1" fillId="10" borderId="1" xfId="2" applyFill="1" applyBorder="1" applyAlignment="1">
      <alignment vertical="top"/>
    </xf>
    <xf numFmtId="0" fontId="6" fillId="0" borderId="0" xfId="2" applyFont="1" applyAlignment="1">
      <alignment horizontal="left" vertical="top"/>
    </xf>
    <xf numFmtId="0" fontId="0" fillId="0" borderId="0" xfId="0" applyAlignment="1">
      <alignment horizontal="left" vertical="top"/>
    </xf>
    <xf numFmtId="0" fontId="7" fillId="0" borderId="0" xfId="1" applyAlignment="1">
      <alignment horizontal="left" vertical="top"/>
    </xf>
    <xf numFmtId="0" fontId="20" fillId="0" borderId="4" xfId="0" applyFont="1" applyBorder="1" applyAlignment="1" applyProtection="1">
      <alignment horizontal="center" vertical="center" textRotation="90" wrapText="1"/>
      <protection hidden="1"/>
    </xf>
    <xf numFmtId="0" fontId="20" fillId="0" borderId="6" xfId="0" applyFont="1" applyBorder="1" applyAlignment="1" applyProtection="1">
      <alignment horizontal="center" vertical="center" textRotation="90" wrapText="1"/>
      <protection hidden="1"/>
    </xf>
    <xf numFmtId="0" fontId="5" fillId="0" borderId="9" xfId="2" applyFont="1" applyBorder="1" applyAlignment="1" applyProtection="1">
      <alignment horizontal="left" vertical="center" wrapText="1"/>
      <protection hidden="1"/>
    </xf>
    <xf numFmtId="0" fontId="5" fillId="0" borderId="10" xfId="2" applyFont="1" applyBorder="1" applyAlignment="1" applyProtection="1">
      <alignment horizontal="left" vertical="center" wrapText="1"/>
      <protection hidden="1"/>
    </xf>
    <xf numFmtId="0" fontId="5" fillId="0" borderId="11" xfId="2" applyFont="1" applyBorder="1" applyAlignment="1" applyProtection="1">
      <alignment horizontal="left" vertical="center" wrapText="1"/>
      <protection hidden="1"/>
    </xf>
    <xf numFmtId="0" fontId="4" fillId="0" borderId="9" xfId="2" applyFont="1" applyBorder="1" applyAlignment="1" applyProtection="1">
      <alignment horizontal="left" vertical="center" wrapText="1"/>
      <protection hidden="1"/>
    </xf>
    <xf numFmtId="0" fontId="4" fillId="0" borderId="10" xfId="2" applyFont="1" applyBorder="1" applyAlignment="1" applyProtection="1">
      <alignment horizontal="left" vertical="center" wrapText="1"/>
      <protection hidden="1"/>
    </xf>
    <xf numFmtId="0" fontId="4" fillId="0" borderId="11" xfId="2" applyFont="1" applyBorder="1" applyAlignment="1" applyProtection="1">
      <alignment horizontal="left" vertical="center" wrapText="1"/>
      <protection hidden="1"/>
    </xf>
    <xf numFmtId="0" fontId="18" fillId="0" borderId="4" xfId="0" applyFont="1" applyBorder="1" applyAlignment="1" applyProtection="1">
      <alignment horizontal="center" vertical="center" textRotation="90" wrapText="1"/>
      <protection hidden="1"/>
    </xf>
    <xf numFmtId="0" fontId="18" fillId="0" borderId="12" xfId="0" applyFont="1" applyBorder="1" applyAlignment="1" applyProtection="1">
      <alignment horizontal="center" vertical="center" textRotation="90" wrapText="1"/>
      <protection hidden="1"/>
    </xf>
    <xf numFmtId="0" fontId="18" fillId="0" borderId="6" xfId="0" applyFont="1" applyBorder="1" applyAlignment="1" applyProtection="1">
      <alignment horizontal="center" vertical="center" textRotation="90" wrapText="1"/>
      <protection hidden="1"/>
    </xf>
    <xf numFmtId="0" fontId="3" fillId="0" borderId="4" xfId="2" applyFont="1" applyBorder="1" applyAlignment="1" applyProtection="1">
      <alignment horizontal="center" vertical="center" textRotation="90" wrapText="1"/>
      <protection hidden="1"/>
    </xf>
    <xf numFmtId="0" fontId="3" fillId="0" borderId="12" xfId="2" applyFont="1" applyBorder="1" applyAlignment="1" applyProtection="1">
      <alignment horizontal="center" vertical="center" textRotation="90" wrapText="1"/>
      <protection hidden="1"/>
    </xf>
    <xf numFmtId="0" fontId="3" fillId="0" borderId="6" xfId="2" applyFont="1" applyBorder="1" applyAlignment="1" applyProtection="1">
      <alignment horizontal="center" vertical="center" textRotation="90" wrapText="1"/>
      <protection hidden="1"/>
    </xf>
    <xf numFmtId="0" fontId="4" fillId="11" borderId="9" xfId="2" applyFont="1" applyFill="1" applyBorder="1" applyAlignment="1" applyProtection="1">
      <alignment horizontal="left" vertical="center"/>
      <protection hidden="1"/>
    </xf>
    <xf numFmtId="0" fontId="4" fillId="11" borderId="10" xfId="2" applyFont="1" applyFill="1" applyBorder="1" applyAlignment="1" applyProtection="1">
      <alignment horizontal="left" vertical="center"/>
      <protection hidden="1"/>
    </xf>
    <xf numFmtId="0" fontId="14" fillId="11" borderId="10" xfId="2" applyFont="1" applyFill="1" applyBorder="1" applyAlignment="1" applyProtection="1">
      <alignment horizontal="left" vertical="center"/>
      <protection hidden="1"/>
    </xf>
    <xf numFmtId="0" fontId="18" fillId="3" borderId="1" xfId="2" applyFont="1" applyFill="1" applyBorder="1" applyAlignment="1" applyProtection="1">
      <alignment horizontal="center" vertical="center"/>
      <protection hidden="1"/>
    </xf>
    <xf numFmtId="0" fontId="6" fillId="4" borderId="1" xfId="2" applyFont="1" applyFill="1" applyBorder="1" applyAlignment="1" applyProtection="1">
      <alignment horizontal="center" vertical="center"/>
      <protection hidden="1"/>
    </xf>
    <xf numFmtId="0" fontId="1" fillId="0" borderId="1" xfId="2" applyBorder="1" applyAlignment="1" applyProtection="1">
      <alignment horizontal="center" vertical="center"/>
      <protection hidden="1"/>
    </xf>
    <xf numFmtId="0" fontId="6" fillId="0" borderId="9" xfId="2" applyFont="1" applyBorder="1" applyAlignment="1" applyProtection="1">
      <alignment horizontal="center" vertical="center"/>
      <protection hidden="1"/>
    </xf>
    <xf numFmtId="0" fontId="6" fillId="0" borderId="10" xfId="2" applyFont="1" applyBorder="1" applyAlignment="1" applyProtection="1">
      <alignment horizontal="center" vertical="center"/>
      <protection hidden="1"/>
    </xf>
    <xf numFmtId="0" fontId="6" fillId="0" borderId="11" xfId="2" applyFont="1" applyBorder="1" applyAlignment="1" applyProtection="1">
      <alignment horizontal="center" vertical="center"/>
      <protection hidden="1"/>
    </xf>
    <xf numFmtId="0" fontId="10" fillId="6" borderId="1" xfId="2" applyFont="1" applyFill="1" applyBorder="1" applyAlignment="1" applyProtection="1">
      <alignment horizontal="center" vertical="center" wrapText="1"/>
      <protection hidden="1"/>
    </xf>
    <xf numFmtId="0" fontId="10" fillId="6" borderId="6" xfId="2" applyFont="1" applyFill="1" applyBorder="1" applyAlignment="1" applyProtection="1">
      <alignment horizontal="center" vertical="center" wrapText="1"/>
      <protection hidden="1"/>
    </xf>
    <xf numFmtId="0" fontId="6" fillId="4" borderId="1" xfId="2" applyFont="1" applyFill="1" applyBorder="1" applyAlignment="1" applyProtection="1">
      <alignment horizontal="center" vertical="top"/>
      <protection hidden="1"/>
    </xf>
    <xf numFmtId="0" fontId="1" fillId="0" borderId="1" xfId="2" applyBorder="1" applyAlignment="1" applyProtection="1">
      <alignment horizontal="center" vertical="top"/>
      <protection hidden="1"/>
    </xf>
    <xf numFmtId="0" fontId="1" fillId="0" borderId="9" xfId="2" applyBorder="1" applyAlignment="1" applyProtection="1">
      <alignment horizontal="center" vertical="top"/>
      <protection hidden="1"/>
    </xf>
    <xf numFmtId="0" fontId="1" fillId="0" borderId="10" xfId="2" applyBorder="1" applyAlignment="1" applyProtection="1">
      <alignment horizontal="center" vertical="top"/>
      <protection hidden="1"/>
    </xf>
    <xf numFmtId="0" fontId="1" fillId="0" borderId="11" xfId="2" applyBorder="1" applyAlignment="1" applyProtection="1">
      <alignment horizontal="center" vertical="top"/>
      <protection hidden="1"/>
    </xf>
    <xf numFmtId="0" fontId="4" fillId="0" borderId="1" xfId="2" applyFont="1" applyBorder="1" applyAlignment="1" applyProtection="1">
      <alignment horizontal="center" vertical="center" wrapText="1"/>
      <protection hidden="1"/>
    </xf>
    <xf numFmtId="0" fontId="1" fillId="0" borderId="1" xfId="2" applyBorder="1" applyAlignment="1" applyProtection="1">
      <alignment horizontal="left" vertical="top" wrapText="1"/>
      <protection hidden="1"/>
    </xf>
    <xf numFmtId="0" fontId="1" fillId="0" borderId="1" xfId="0" applyFont="1" applyBorder="1" applyAlignment="1" applyProtection="1">
      <alignment horizontal="left" vertical="top" wrapText="1"/>
      <protection hidden="1"/>
    </xf>
    <xf numFmtId="0" fontId="1" fillId="0" borderId="2" xfId="2" applyBorder="1" applyAlignment="1" applyProtection="1">
      <alignment horizontal="left" vertical="top" wrapText="1"/>
      <protection hidden="1"/>
    </xf>
    <xf numFmtId="0" fontId="1" fillId="0" borderId="3" xfId="2" applyBorder="1" applyAlignment="1" applyProtection="1">
      <alignment horizontal="left" vertical="top" wrapText="1"/>
      <protection hidden="1"/>
    </xf>
    <xf numFmtId="0" fontId="1" fillId="0" borderId="13" xfId="2" applyBorder="1" applyAlignment="1" applyProtection="1">
      <alignment horizontal="left" vertical="top" wrapText="1"/>
      <protection hidden="1"/>
    </xf>
    <xf numFmtId="0" fontId="14" fillId="0" borderId="5" xfId="2" applyFont="1" applyBorder="1" applyAlignment="1" applyProtection="1">
      <alignment horizontal="left" vertical="center" wrapText="1"/>
      <protection hidden="1"/>
    </xf>
    <xf numFmtId="0" fontId="14" fillId="0" borderId="0" xfId="2" applyFont="1" applyAlignment="1" applyProtection="1">
      <alignment horizontal="left" vertical="center" wrapText="1"/>
      <protection hidden="1"/>
    </xf>
    <xf numFmtId="0" fontId="14" fillId="0" borderId="15" xfId="2" applyFont="1" applyBorder="1" applyAlignment="1" applyProtection="1">
      <alignment horizontal="left" vertical="center" wrapText="1"/>
      <protection hidden="1"/>
    </xf>
    <xf numFmtId="0" fontId="5" fillId="0" borderId="5" xfId="2" applyFont="1" applyBorder="1" applyAlignment="1" applyProtection="1">
      <alignment horizontal="left" vertical="center" wrapText="1"/>
      <protection hidden="1"/>
    </xf>
    <xf numFmtId="0" fontId="5" fillId="0" borderId="0" xfId="2" applyFont="1" applyAlignment="1" applyProtection="1">
      <alignment horizontal="left" vertical="center" wrapText="1"/>
      <protection hidden="1"/>
    </xf>
    <xf numFmtId="0" fontId="5" fillId="0" borderId="15" xfId="2" applyFont="1" applyBorder="1" applyAlignment="1" applyProtection="1">
      <alignment horizontal="left" vertical="center" wrapText="1"/>
      <protection hidden="1"/>
    </xf>
    <xf numFmtId="0" fontId="5" fillId="0" borderId="7" xfId="2" applyFont="1" applyBorder="1" applyAlignment="1" applyProtection="1">
      <alignment horizontal="left" vertical="center" wrapText="1"/>
      <protection hidden="1"/>
    </xf>
    <xf numFmtId="0" fontId="5" fillId="0" borderId="8" xfId="2" applyFont="1" applyBorder="1" applyAlignment="1" applyProtection="1">
      <alignment horizontal="left" vertical="center" wrapText="1"/>
      <protection hidden="1"/>
    </xf>
    <xf numFmtId="0" fontId="5" fillId="0" borderId="14" xfId="2" applyFont="1" applyBorder="1" applyAlignment="1" applyProtection="1">
      <alignment horizontal="left" vertical="center" wrapText="1"/>
      <protection hidden="1"/>
    </xf>
    <xf numFmtId="0" fontId="15" fillId="0" borderId="2" xfId="2" applyFont="1" applyBorder="1" applyAlignment="1" applyProtection="1">
      <alignment horizontal="left" vertical="center" wrapText="1"/>
      <protection hidden="1"/>
    </xf>
    <xf numFmtId="0" fontId="15" fillId="0" borderId="3" xfId="2" applyFont="1" applyBorder="1" applyAlignment="1" applyProtection="1">
      <alignment horizontal="left" vertical="center" wrapText="1"/>
      <protection hidden="1"/>
    </xf>
    <xf numFmtId="0" fontId="15" fillId="0" borderId="13" xfId="2" applyFont="1" applyBorder="1" applyAlignment="1" applyProtection="1">
      <alignment horizontal="left" vertical="center" wrapText="1"/>
      <protection hidden="1"/>
    </xf>
    <xf numFmtId="0" fontId="5" fillId="0" borderId="2" xfId="2" applyFont="1" applyBorder="1" applyAlignment="1" applyProtection="1">
      <alignment horizontal="left" vertical="center" wrapText="1"/>
      <protection hidden="1"/>
    </xf>
    <xf numFmtId="0" fontId="5" fillId="0" borderId="3" xfId="2" applyFont="1" applyBorder="1" applyAlignment="1" applyProtection="1">
      <alignment horizontal="left" vertical="center" wrapText="1"/>
      <protection hidden="1"/>
    </xf>
    <xf numFmtId="0" fontId="5" fillId="0" borderId="13" xfId="2" applyFont="1" applyBorder="1" applyAlignment="1" applyProtection="1">
      <alignment horizontal="left" vertical="center" wrapText="1"/>
      <protection hidden="1"/>
    </xf>
    <xf numFmtId="0" fontId="14" fillId="0" borderId="7" xfId="2" applyFont="1" applyBorder="1" applyAlignment="1" applyProtection="1">
      <alignment horizontal="left" vertical="center" wrapText="1"/>
      <protection hidden="1"/>
    </xf>
    <xf numFmtId="0" fontId="14" fillId="0" borderId="8" xfId="2" applyFont="1" applyBorder="1" applyAlignment="1" applyProtection="1">
      <alignment horizontal="left" vertical="center" wrapText="1"/>
      <protection hidden="1"/>
    </xf>
    <xf numFmtId="0" fontId="14" fillId="0" borderId="14" xfId="2" applyFont="1" applyBorder="1" applyAlignment="1" applyProtection="1">
      <alignment horizontal="left" vertical="center" wrapText="1"/>
      <protection hidden="1"/>
    </xf>
    <xf numFmtId="0" fontId="4" fillId="4" borderId="9" xfId="2" applyFont="1" applyFill="1" applyBorder="1" applyAlignment="1" applyProtection="1">
      <alignment horizontal="center" vertical="center" wrapText="1"/>
      <protection hidden="1"/>
    </xf>
    <xf numFmtId="0" fontId="4" fillId="4" borderId="10" xfId="2" applyFont="1" applyFill="1" applyBorder="1" applyAlignment="1" applyProtection="1">
      <alignment horizontal="center" vertical="center" wrapText="1"/>
      <protection hidden="1"/>
    </xf>
    <xf numFmtId="0" fontId="4" fillId="4" borderId="11" xfId="2" applyFont="1" applyFill="1" applyBorder="1" applyAlignment="1" applyProtection="1">
      <alignment horizontal="center" vertical="center" wrapText="1"/>
      <protection hidden="1"/>
    </xf>
    <xf numFmtId="0" fontId="5" fillId="0" borderId="9" xfId="2" applyFont="1" applyBorder="1" applyAlignment="1" applyProtection="1">
      <alignment horizontal="left" vertical="top" wrapText="1"/>
      <protection hidden="1"/>
    </xf>
    <xf numFmtId="0" fontId="5" fillId="0" borderId="10" xfId="2" applyFont="1" applyBorder="1" applyAlignment="1" applyProtection="1">
      <alignment horizontal="left" vertical="top" wrapText="1"/>
      <protection hidden="1"/>
    </xf>
    <xf numFmtId="0" fontId="5" fillId="0" borderId="11" xfId="2" applyFont="1" applyBorder="1" applyAlignment="1" applyProtection="1">
      <alignment horizontal="left" vertical="top" wrapText="1"/>
      <protection hidden="1"/>
    </xf>
    <xf numFmtId="0" fontId="6" fillId="0" borderId="2" xfId="2" applyFont="1" applyBorder="1" applyAlignment="1" applyProtection="1">
      <alignment horizontal="center" vertical="center"/>
      <protection hidden="1"/>
    </xf>
    <xf numFmtId="0" fontId="6" fillId="0" borderId="7" xfId="2" applyFont="1" applyBorder="1" applyAlignment="1" applyProtection="1">
      <alignment horizontal="center" vertical="center"/>
      <protection hidden="1"/>
    </xf>
    <xf numFmtId="0" fontId="5" fillId="0" borderId="9" xfId="2" applyFont="1" applyBorder="1" applyAlignment="1" applyProtection="1">
      <alignment vertical="center" wrapText="1"/>
      <protection hidden="1"/>
    </xf>
    <xf numFmtId="0" fontId="5" fillId="0" borderId="10" xfId="2" applyFont="1" applyBorder="1" applyAlignment="1" applyProtection="1">
      <alignment vertical="center" wrapText="1"/>
      <protection hidden="1"/>
    </xf>
    <xf numFmtId="0" fontId="5" fillId="0" borderId="11" xfId="2" applyFont="1" applyBorder="1" applyAlignment="1" applyProtection="1">
      <alignment vertical="center" wrapText="1"/>
      <protection hidden="1"/>
    </xf>
    <xf numFmtId="0" fontId="4" fillId="4" borderId="1" xfId="2" applyFont="1" applyFill="1" applyBorder="1" applyAlignment="1" applyProtection="1">
      <alignment horizontal="center" vertical="center" wrapText="1"/>
      <protection hidden="1"/>
    </xf>
    <xf numFmtId="0" fontId="5" fillId="0" borderId="9" xfId="2" applyFont="1" applyBorder="1" applyAlignment="1" applyProtection="1">
      <alignment vertical="top" wrapText="1"/>
      <protection hidden="1"/>
    </xf>
    <xf numFmtId="0" fontId="5" fillId="0" borderId="10" xfId="2" applyFont="1" applyBorder="1" applyAlignment="1" applyProtection="1">
      <alignment vertical="top" wrapText="1"/>
      <protection hidden="1"/>
    </xf>
    <xf numFmtId="0" fontId="5" fillId="0" borderId="11" xfId="2" applyFont="1" applyBorder="1" applyAlignment="1" applyProtection="1">
      <alignment vertical="top" wrapText="1"/>
      <protection hidden="1"/>
    </xf>
    <xf numFmtId="0" fontId="1" fillId="0" borderId="9" xfId="2" applyBorder="1" applyAlignment="1" applyProtection="1">
      <alignment vertical="top" wrapText="1"/>
      <protection hidden="1"/>
    </xf>
    <xf numFmtId="0" fontId="1" fillId="0" borderId="10" xfId="2" applyBorder="1" applyAlignment="1" applyProtection="1">
      <alignment vertical="top" wrapText="1"/>
      <protection hidden="1"/>
    </xf>
    <xf numFmtId="0" fontId="4" fillId="0" borderId="8" xfId="2" applyFont="1" applyBorder="1" applyAlignment="1" applyProtection="1">
      <alignment horizontal="left" vertical="top" wrapText="1"/>
      <protection hidden="1"/>
    </xf>
    <xf numFmtId="0" fontId="4" fillId="0" borderId="14" xfId="2" applyFont="1" applyBorder="1" applyAlignment="1" applyProtection="1">
      <alignment horizontal="left" vertical="top" wrapText="1"/>
      <protection hidden="1"/>
    </xf>
    <xf numFmtId="0" fontId="5" fillId="0" borderId="9" xfId="0" applyFont="1" applyBorder="1" applyAlignment="1" applyProtection="1">
      <alignment horizontal="left" vertical="center" wrapText="1"/>
      <protection hidden="1"/>
    </xf>
    <xf numFmtId="0" fontId="5" fillId="0" borderId="10" xfId="0" applyFont="1" applyBorder="1" applyAlignment="1" applyProtection="1">
      <alignment horizontal="left" vertical="center" wrapText="1"/>
      <protection hidden="1"/>
    </xf>
    <xf numFmtId="0" fontId="8" fillId="0" borderId="10" xfId="1" applyFont="1" applyBorder="1" applyAlignment="1" applyProtection="1">
      <alignment horizontal="left" vertical="center"/>
      <protection hidden="1"/>
    </xf>
    <xf numFmtId="0" fontId="8" fillId="0" borderId="11" xfId="1" applyFont="1" applyBorder="1" applyAlignment="1" applyProtection="1">
      <alignment horizontal="left" vertical="center"/>
      <protection hidden="1"/>
    </xf>
    <xf numFmtId="0" fontId="4" fillId="0" borderId="1" xfId="2" applyFont="1" applyBorder="1" applyAlignment="1" applyProtection="1">
      <alignment horizontal="left" vertical="center"/>
      <protection hidden="1"/>
    </xf>
    <xf numFmtId="0" fontId="5" fillId="3" borderId="1" xfId="2" applyFont="1" applyFill="1" applyBorder="1" applyAlignment="1" applyProtection="1">
      <alignment horizontal="left" vertical="center"/>
      <protection locked="0" hidden="1"/>
    </xf>
    <xf numFmtId="0" fontId="6" fillId="0" borderId="2" xfId="2" applyFont="1" applyBorder="1" applyAlignment="1" applyProtection="1">
      <alignment horizontal="center" vertical="center" textRotation="90" wrapText="1"/>
      <protection hidden="1"/>
    </xf>
    <xf numFmtId="0" fontId="6" fillId="0" borderId="5" xfId="2" applyFont="1" applyBorder="1" applyAlignment="1" applyProtection="1">
      <alignment horizontal="center" vertical="center" textRotation="90" wrapText="1"/>
      <protection hidden="1"/>
    </xf>
    <xf numFmtId="0" fontId="6" fillId="0" borderId="7" xfId="2" applyFont="1" applyBorder="1" applyAlignment="1" applyProtection="1">
      <alignment horizontal="center" vertical="center" textRotation="90" wrapText="1"/>
      <protection hidden="1"/>
    </xf>
    <xf numFmtId="0" fontId="5" fillId="0" borderId="9" xfId="2" applyFont="1" applyBorder="1" applyAlignment="1">
      <alignment horizontal="left" vertical="center" wrapText="1"/>
    </xf>
    <xf numFmtId="0" fontId="5" fillId="0" borderId="10" xfId="2" applyFont="1" applyBorder="1" applyAlignment="1">
      <alignment horizontal="left" vertical="center" wrapText="1"/>
    </xf>
    <xf numFmtId="0" fontId="5" fillId="0" borderId="11" xfId="2" applyFont="1" applyBorder="1" applyAlignment="1">
      <alignment horizontal="left" vertical="center" wrapText="1"/>
    </xf>
    <xf numFmtId="14" fontId="5" fillId="3" borderId="1" xfId="2" applyNumberFormat="1" applyFont="1" applyFill="1" applyBorder="1" applyAlignment="1" applyProtection="1">
      <alignment horizontal="left" vertical="center"/>
      <protection locked="0" hidden="1"/>
    </xf>
    <xf numFmtId="164" fontId="5" fillId="3" borderId="1" xfId="2" applyNumberFormat="1" applyFont="1" applyFill="1" applyBorder="1" applyAlignment="1" applyProtection="1">
      <alignment horizontal="left" vertical="center"/>
      <protection locked="0" hidden="1"/>
    </xf>
    <xf numFmtId="0" fontId="4" fillId="0" borderId="9" xfId="2" applyFont="1" applyBorder="1" applyAlignment="1" applyProtection="1">
      <alignment horizontal="left" vertical="center"/>
      <protection hidden="1"/>
    </xf>
    <xf numFmtId="0" fontId="4" fillId="0" borderId="10" xfId="2" applyFont="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0" fontId="2" fillId="0" borderId="1" xfId="2" applyFont="1" applyBorder="1" applyAlignment="1" applyProtection="1">
      <alignment horizontal="center" vertical="top"/>
      <protection hidden="1"/>
    </xf>
    <xf numFmtId="0" fontId="3" fillId="0" borderId="1" xfId="2" applyFont="1" applyBorder="1" applyAlignment="1" applyProtection="1">
      <alignment horizontal="center" vertical="center"/>
      <protection hidden="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5" xfId="2" applyFont="1" applyBorder="1" applyAlignment="1">
      <alignment horizontal="center" vertical="center" wrapText="1"/>
    </xf>
    <xf numFmtId="0" fontId="3" fillId="0" borderId="0" xfId="2" applyFont="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2" fillId="0" borderId="4" xfId="2" applyFont="1" applyBorder="1" applyAlignment="1" applyProtection="1">
      <alignment horizontal="center" vertical="center" wrapText="1"/>
      <protection hidden="1"/>
    </xf>
    <xf numFmtId="0" fontId="2" fillId="0" borderId="6" xfId="2" applyFont="1" applyBorder="1" applyAlignment="1" applyProtection="1">
      <alignment horizontal="center" vertical="center" wrapText="1"/>
      <protection hidden="1"/>
    </xf>
    <xf numFmtId="0" fontId="2" fillId="2" borderId="4" xfId="2" applyFont="1" applyFill="1" applyBorder="1" applyAlignment="1" applyProtection="1">
      <alignment horizontal="center" vertical="center" wrapText="1"/>
      <protection locked="0" hidden="1"/>
    </xf>
    <xf numFmtId="0" fontId="2" fillId="2" borderId="6" xfId="2" applyFont="1" applyFill="1" applyBorder="1" applyAlignment="1" applyProtection="1">
      <alignment horizontal="center" vertical="center" wrapText="1"/>
      <protection locked="0" hidden="1"/>
    </xf>
    <xf numFmtId="0" fontId="1" fillId="2" borderId="1" xfId="2" applyFill="1" applyBorder="1" applyAlignment="1">
      <alignment horizontal="left" vertical="top" wrapText="1"/>
    </xf>
    <xf numFmtId="0" fontId="15" fillId="10" borderId="1" xfId="2" applyFont="1" applyFill="1" applyBorder="1" applyAlignment="1">
      <alignment horizontal="left" vertical="center" wrapText="1"/>
    </xf>
    <xf numFmtId="0" fontId="5" fillId="10" borderId="1" xfId="2" applyFont="1" applyFill="1" applyBorder="1" applyAlignment="1">
      <alignment horizontal="left" vertical="center" wrapText="1"/>
    </xf>
    <xf numFmtId="0" fontId="1" fillId="2" borderId="9" xfId="2" applyFill="1" applyBorder="1" applyAlignment="1">
      <alignment horizontal="left" vertical="top" wrapText="1"/>
    </xf>
    <xf numFmtId="0" fontId="15" fillId="8" borderId="1" xfId="2" applyFont="1" applyFill="1" applyBorder="1" applyAlignment="1">
      <alignment horizontal="left" vertical="center" wrapText="1"/>
    </xf>
    <xf numFmtId="0" fontId="15" fillId="9" borderId="1" xfId="2" applyFont="1" applyFill="1" applyBorder="1" applyAlignment="1">
      <alignment horizontal="left" vertical="center" wrapText="1"/>
    </xf>
    <xf numFmtId="0" fontId="5" fillId="4" borderId="1" xfId="2" applyFont="1" applyFill="1" applyBorder="1" applyAlignment="1">
      <alignment horizontal="left" vertical="center" wrapText="1"/>
    </xf>
    <xf numFmtId="0" fontId="5" fillId="9" borderId="1" xfId="2" applyFont="1" applyFill="1" applyBorder="1" applyAlignment="1">
      <alignment horizontal="left" vertical="center" wrapText="1"/>
    </xf>
    <xf numFmtId="0" fontId="15" fillId="7" borderId="1" xfId="2" applyFont="1" applyFill="1" applyBorder="1" applyAlignment="1">
      <alignment horizontal="left" vertical="center" wrapText="1"/>
    </xf>
    <xf numFmtId="0" fontId="5" fillId="7" borderId="1" xfId="2" applyFont="1" applyFill="1" applyBorder="1" applyAlignment="1">
      <alignment horizontal="left" vertical="center" wrapText="1"/>
    </xf>
    <xf numFmtId="0" fontId="5" fillId="8" borderId="1" xfId="2" applyFont="1" applyFill="1" applyBorder="1" applyAlignment="1">
      <alignment horizontal="left" vertical="center" wrapText="1"/>
    </xf>
  </cellXfs>
  <cellStyles count="3">
    <cellStyle name="Hipervínculo" xfId="1" builtinId="8"/>
    <cellStyle name="Normal" xfId="0" builtinId="0"/>
    <cellStyle name="Normal 2" xfId="2" xr:uid="{C1A1EEA4-8D8F-458C-B7A1-5B7D6BD7F5B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429013</xdr:colOff>
      <xdr:row>1</xdr:row>
      <xdr:rowOff>120548</xdr:rowOff>
    </xdr:from>
    <xdr:to>
      <xdr:col>7</xdr:col>
      <xdr:colOff>278423</xdr:colOff>
      <xdr:row>5</xdr:row>
      <xdr:rowOff>104480</xdr:rowOff>
    </xdr:to>
    <xdr:pic>
      <xdr:nvPicPr>
        <xdr:cNvPr id="2" name="Imagen 3">
          <a:extLst>
            <a:ext uri="{FF2B5EF4-FFF2-40B4-BE49-F238E27FC236}">
              <a16:creationId xmlns:a16="http://schemas.microsoft.com/office/drawing/2014/main" id="{3BB06374-38B7-4641-B8A5-DBF69D80D98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9794"/>
        <a:stretch/>
      </xdr:blipFill>
      <xdr:spPr bwMode="auto">
        <a:xfrm>
          <a:off x="743338" y="225323"/>
          <a:ext cx="2021110" cy="650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th.espe.edu.ec/procedimientos-uth/" TargetMode="External"/><Relationship Id="rId2" Type="http://schemas.openxmlformats.org/officeDocument/2006/relationships/hyperlink" Target="https://bannapitest.espe.edu.ec/Reportes/reportPublic.php?key=espePHSP" TargetMode="External"/><Relationship Id="rId1" Type="http://schemas.openxmlformats.org/officeDocument/2006/relationships/hyperlink" Target="https://uth.espe.edu.ec/"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th.espe.edu.ec/procedimientos-uth/"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eflores1@espe.edu.ec" TargetMode="External"/><Relationship Id="rId2" Type="http://schemas.openxmlformats.org/officeDocument/2006/relationships/hyperlink" Target="mailto:mlvilla@espe.edu.ec" TargetMode="External"/><Relationship Id="rId1" Type="http://schemas.openxmlformats.org/officeDocument/2006/relationships/hyperlink" Target="mailto:th-el@espe.edu.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29F9E-1439-4BA7-91A1-B27665B0D59F}">
  <sheetPr>
    <tabColor rgb="FF92D050"/>
    <pageSetUpPr fitToPage="1"/>
  </sheetPr>
  <dimension ref="A1:O72"/>
  <sheetViews>
    <sheetView showGridLines="0" tabSelected="1" zoomScale="130" zoomScaleNormal="130" workbookViewId="0">
      <selection activeCell="D20" sqref="D20:M20"/>
    </sheetView>
  </sheetViews>
  <sheetFormatPr baseColWidth="10" defaultColWidth="0" defaultRowHeight="12.75" customHeight="1" zeroHeight="1" x14ac:dyDescent="0.25"/>
  <cols>
    <col min="1" max="1" width="4.7109375" style="1" customWidth="1"/>
    <col min="2" max="2" width="8.42578125" style="1" customWidth="1"/>
    <col min="3" max="3" width="5.5703125" style="2" customWidth="1"/>
    <col min="4" max="4" width="2.28515625" style="1" customWidth="1"/>
    <col min="5" max="9" width="5.42578125" style="1" customWidth="1"/>
    <col min="10" max="10" width="17.5703125" style="1" customWidth="1"/>
    <col min="11" max="11" width="30.85546875" style="1" customWidth="1"/>
    <col min="12" max="13" width="16.28515625" style="1" customWidth="1"/>
    <col min="14" max="14" width="6.7109375" style="1" hidden="1" customWidth="1"/>
    <col min="15" max="15" width="4.85546875" style="1" customWidth="1"/>
    <col min="16" max="16384" width="10.28515625" style="1" hidden="1"/>
  </cols>
  <sheetData>
    <row r="1" spans="2:13" ht="8.25" customHeight="1" x14ac:dyDescent="0.25"/>
    <row r="2" spans="2:13" ht="14.25" x14ac:dyDescent="0.25">
      <c r="B2" s="117"/>
      <c r="C2" s="117"/>
      <c r="D2" s="117"/>
      <c r="E2" s="117"/>
      <c r="F2" s="117"/>
      <c r="G2" s="117"/>
      <c r="H2" s="117"/>
      <c r="I2" s="117"/>
      <c r="J2" s="118" t="s">
        <v>0</v>
      </c>
      <c r="K2" s="118"/>
      <c r="L2" s="118"/>
      <c r="M2" s="118"/>
    </row>
    <row r="3" spans="2:13" ht="12.75" customHeight="1" x14ac:dyDescent="0.25">
      <c r="B3" s="117"/>
      <c r="C3" s="117"/>
      <c r="D3" s="117"/>
      <c r="E3" s="117"/>
      <c r="F3" s="117"/>
      <c r="G3" s="117"/>
      <c r="H3" s="117"/>
      <c r="I3" s="117"/>
      <c r="J3" s="119" t="s">
        <v>1</v>
      </c>
      <c r="K3" s="120"/>
      <c r="L3" s="120"/>
      <c r="M3" s="125" t="s">
        <v>129</v>
      </c>
    </row>
    <row r="4" spans="2:13" ht="12.75" customHeight="1" x14ac:dyDescent="0.25">
      <c r="B4" s="117"/>
      <c r="C4" s="117"/>
      <c r="D4" s="117"/>
      <c r="E4" s="117"/>
      <c r="F4" s="117"/>
      <c r="G4" s="117"/>
      <c r="H4" s="117"/>
      <c r="I4" s="117"/>
      <c r="J4" s="121"/>
      <c r="K4" s="122"/>
      <c r="L4" s="122"/>
      <c r="M4" s="126"/>
    </row>
    <row r="5" spans="2:13" ht="12.75" customHeight="1" x14ac:dyDescent="0.25">
      <c r="B5" s="117"/>
      <c r="C5" s="117"/>
      <c r="D5" s="117"/>
      <c r="E5" s="117"/>
      <c r="F5" s="117"/>
      <c r="G5" s="117"/>
      <c r="H5" s="117"/>
      <c r="I5" s="117"/>
      <c r="J5" s="121"/>
      <c r="K5" s="122"/>
      <c r="L5" s="122"/>
      <c r="M5" s="127" t="s">
        <v>2</v>
      </c>
    </row>
    <row r="6" spans="2:13" ht="12.75" customHeight="1" x14ac:dyDescent="0.25">
      <c r="B6" s="117"/>
      <c r="C6" s="117"/>
      <c r="D6" s="117"/>
      <c r="E6" s="117"/>
      <c r="F6" s="117"/>
      <c r="G6" s="117"/>
      <c r="H6" s="117"/>
      <c r="I6" s="117"/>
      <c r="J6" s="123"/>
      <c r="K6" s="124"/>
      <c r="L6" s="124"/>
      <c r="M6" s="128"/>
    </row>
    <row r="7" spans="2:13" x14ac:dyDescent="0.25">
      <c r="B7" s="104" t="s">
        <v>3</v>
      </c>
      <c r="C7" s="104"/>
      <c r="D7" s="104"/>
      <c r="E7" s="104"/>
      <c r="F7" s="104"/>
      <c r="G7" s="104"/>
      <c r="H7" s="104"/>
      <c r="I7" s="104"/>
      <c r="J7" s="105"/>
      <c r="K7" s="105"/>
      <c r="L7" s="105"/>
      <c r="M7" s="105"/>
    </row>
    <row r="8" spans="2:13" x14ac:dyDescent="0.25">
      <c r="B8" s="104" t="s">
        <v>4</v>
      </c>
      <c r="C8" s="104"/>
      <c r="D8" s="104"/>
      <c r="E8" s="104"/>
      <c r="F8" s="104"/>
      <c r="G8" s="104"/>
      <c r="H8" s="104"/>
      <c r="I8" s="104"/>
      <c r="J8" s="113"/>
      <c r="K8" s="113"/>
      <c r="L8" s="113"/>
      <c r="M8" s="113"/>
    </row>
    <row r="9" spans="2:13" x14ac:dyDescent="0.25">
      <c r="B9" s="114" t="s">
        <v>5</v>
      </c>
      <c r="C9" s="115"/>
      <c r="D9" s="115"/>
      <c r="E9" s="115"/>
      <c r="F9" s="115"/>
      <c r="G9" s="115"/>
      <c r="H9" s="115"/>
      <c r="I9" s="116"/>
      <c r="J9" s="105"/>
      <c r="K9" s="105"/>
      <c r="L9" s="105"/>
      <c r="M9" s="105"/>
    </row>
    <row r="10" spans="2:13" x14ac:dyDescent="0.25">
      <c r="B10" s="104" t="s">
        <v>6</v>
      </c>
      <c r="C10" s="104"/>
      <c r="D10" s="104"/>
      <c r="E10" s="104"/>
      <c r="F10" s="104"/>
      <c r="G10" s="104"/>
      <c r="H10" s="104"/>
      <c r="I10" s="104"/>
      <c r="J10" s="105"/>
      <c r="K10" s="105"/>
      <c r="L10" s="105"/>
      <c r="M10" s="105"/>
    </row>
    <row r="11" spans="2:13" x14ac:dyDescent="0.25">
      <c r="B11" s="104" t="s">
        <v>7</v>
      </c>
      <c r="C11" s="104"/>
      <c r="D11" s="104"/>
      <c r="E11" s="104"/>
      <c r="F11" s="104"/>
      <c r="G11" s="104"/>
      <c r="H11" s="104"/>
      <c r="I11" s="104"/>
      <c r="J11" s="105"/>
      <c r="K11" s="105"/>
      <c r="L11" s="105"/>
      <c r="M11" s="105"/>
    </row>
    <row r="12" spans="2:13" x14ac:dyDescent="0.25">
      <c r="B12" s="104" t="s">
        <v>8</v>
      </c>
      <c r="C12" s="104"/>
      <c r="D12" s="104"/>
      <c r="E12" s="104"/>
      <c r="F12" s="104"/>
      <c r="G12" s="104"/>
      <c r="H12" s="104"/>
      <c r="I12" s="104"/>
      <c r="J12" s="112"/>
      <c r="K12" s="105"/>
      <c r="L12" s="105"/>
      <c r="M12" s="105"/>
    </row>
    <row r="13" spans="2:13" x14ac:dyDescent="0.25">
      <c r="B13" s="104" t="s">
        <v>9</v>
      </c>
      <c r="C13" s="104"/>
      <c r="D13" s="104"/>
      <c r="E13" s="104"/>
      <c r="F13" s="104"/>
      <c r="G13" s="104"/>
      <c r="H13" s="104"/>
      <c r="I13" s="104"/>
      <c r="J13" s="113"/>
      <c r="K13" s="113"/>
      <c r="L13" s="113"/>
      <c r="M13" s="113"/>
    </row>
    <row r="14" spans="2:13" x14ac:dyDescent="0.25">
      <c r="B14" s="104" t="s">
        <v>10</v>
      </c>
      <c r="C14" s="104"/>
      <c r="D14" s="104"/>
      <c r="E14" s="104"/>
      <c r="F14" s="104"/>
      <c r="G14" s="104"/>
      <c r="H14" s="104"/>
      <c r="I14" s="104"/>
      <c r="J14" s="105"/>
      <c r="K14" s="105"/>
      <c r="L14" s="105"/>
      <c r="M14" s="105"/>
    </row>
    <row r="15" spans="2:13" x14ac:dyDescent="0.25">
      <c r="B15" s="41" t="s">
        <v>134</v>
      </c>
      <c r="C15" s="42"/>
      <c r="D15" s="43" t="s">
        <v>135</v>
      </c>
      <c r="E15" s="43"/>
      <c r="F15" s="43"/>
      <c r="G15" s="43"/>
      <c r="H15" s="43"/>
      <c r="I15" s="43"/>
      <c r="J15" s="43"/>
      <c r="K15" s="43"/>
      <c r="L15" s="44" t="str">
        <f>VLOOKUP(M5,'BOTON (2)'!N36:O39,2,0)</f>
        <v>uth-gestion@espe.edu.ec / nomina@espe.edu.ec</v>
      </c>
      <c r="M15" s="44"/>
    </row>
    <row r="16" spans="2:13" ht="12.75" customHeight="1" x14ac:dyDescent="0.25">
      <c r="B16" s="3" t="s">
        <v>11</v>
      </c>
      <c r="C16" s="4" t="s">
        <v>12</v>
      </c>
      <c r="D16" s="81" t="s">
        <v>13</v>
      </c>
      <c r="E16" s="82"/>
      <c r="F16" s="82"/>
      <c r="G16" s="82"/>
      <c r="H16" s="82"/>
      <c r="I16" s="82"/>
      <c r="J16" s="82"/>
      <c r="K16" s="82"/>
      <c r="L16" s="82"/>
      <c r="M16" s="83"/>
    </row>
    <row r="17" spans="2:13" s="6" customFormat="1" ht="12.75" customHeight="1" x14ac:dyDescent="0.25">
      <c r="B17" s="106" t="s">
        <v>14</v>
      </c>
      <c r="C17" s="5">
        <v>1</v>
      </c>
      <c r="D17" s="109" t="s">
        <v>126</v>
      </c>
      <c r="E17" s="110"/>
      <c r="F17" s="110"/>
      <c r="G17" s="110"/>
      <c r="H17" s="110"/>
      <c r="I17" s="110"/>
      <c r="J17" s="110"/>
      <c r="K17" s="110"/>
      <c r="L17" s="110"/>
      <c r="M17" s="111"/>
    </row>
    <row r="18" spans="2:13" s="6" customFormat="1" ht="12.75" customHeight="1" x14ac:dyDescent="0.25">
      <c r="B18" s="107"/>
      <c r="C18" s="7">
        <v>2</v>
      </c>
      <c r="D18" s="109" t="s">
        <v>15</v>
      </c>
      <c r="E18" s="110"/>
      <c r="F18" s="110"/>
      <c r="G18" s="110"/>
      <c r="H18" s="110"/>
      <c r="I18" s="110"/>
      <c r="J18" s="110"/>
      <c r="K18" s="110"/>
      <c r="L18" s="110"/>
      <c r="M18" s="111"/>
    </row>
    <row r="19" spans="2:13" s="6" customFormat="1" ht="12.75" customHeight="1" x14ac:dyDescent="0.25">
      <c r="B19" s="107"/>
      <c r="C19" s="7">
        <v>3</v>
      </c>
      <c r="D19" s="109" t="s">
        <v>16</v>
      </c>
      <c r="E19" s="110"/>
      <c r="F19" s="110"/>
      <c r="G19" s="110"/>
      <c r="H19" s="110"/>
      <c r="I19" s="110"/>
      <c r="J19" s="110"/>
      <c r="K19" s="110"/>
      <c r="L19" s="110"/>
      <c r="M19" s="111"/>
    </row>
    <row r="20" spans="2:13" s="6" customFormat="1" ht="12.75" customHeight="1" x14ac:dyDescent="0.25">
      <c r="B20" s="107"/>
      <c r="C20" s="7">
        <v>4</v>
      </c>
      <c r="D20" s="109" t="s">
        <v>17</v>
      </c>
      <c r="E20" s="110"/>
      <c r="F20" s="110"/>
      <c r="G20" s="110"/>
      <c r="H20" s="110"/>
      <c r="I20" s="110"/>
      <c r="J20" s="110"/>
      <c r="K20" s="110"/>
      <c r="L20" s="110"/>
      <c r="M20" s="111"/>
    </row>
    <row r="21" spans="2:13" s="6" customFormat="1" ht="12.75" customHeight="1" x14ac:dyDescent="0.25">
      <c r="B21" s="107"/>
      <c r="C21" s="7">
        <v>5</v>
      </c>
      <c r="D21" s="109" t="s">
        <v>18</v>
      </c>
      <c r="E21" s="110"/>
      <c r="F21" s="110"/>
      <c r="G21" s="110"/>
      <c r="H21" s="110"/>
      <c r="I21" s="110"/>
      <c r="J21" s="110"/>
      <c r="K21" s="110"/>
      <c r="L21" s="110"/>
      <c r="M21" s="111"/>
    </row>
    <row r="22" spans="2:13" s="6" customFormat="1" ht="12.75" customHeight="1" x14ac:dyDescent="0.25">
      <c r="B22" s="107"/>
      <c r="C22" s="7">
        <v>6</v>
      </c>
      <c r="D22" s="109" t="s">
        <v>19</v>
      </c>
      <c r="E22" s="110"/>
      <c r="F22" s="110"/>
      <c r="G22" s="110"/>
      <c r="H22" s="110"/>
      <c r="I22" s="110"/>
      <c r="J22" s="110"/>
      <c r="K22" s="110"/>
      <c r="L22" s="110"/>
      <c r="M22" s="111"/>
    </row>
    <row r="23" spans="2:13" s="6" customFormat="1" ht="12.75" customHeight="1" x14ac:dyDescent="0.25">
      <c r="B23" s="107"/>
      <c r="C23" s="7">
        <v>7</v>
      </c>
      <c r="D23" s="109" t="s">
        <v>20</v>
      </c>
      <c r="E23" s="110"/>
      <c r="F23" s="110"/>
      <c r="G23" s="110"/>
      <c r="H23" s="110"/>
      <c r="I23" s="110"/>
      <c r="J23" s="110"/>
      <c r="K23" s="110"/>
      <c r="L23" s="102" t="s">
        <v>21</v>
      </c>
      <c r="M23" s="103"/>
    </row>
    <row r="24" spans="2:13" s="6" customFormat="1" ht="22.5" customHeight="1" x14ac:dyDescent="0.25">
      <c r="B24" s="107"/>
      <c r="C24" s="7">
        <v>8</v>
      </c>
      <c r="D24" s="109" t="s">
        <v>22</v>
      </c>
      <c r="E24" s="110"/>
      <c r="F24" s="110"/>
      <c r="G24" s="110"/>
      <c r="H24" s="110"/>
      <c r="I24" s="110"/>
      <c r="J24" s="110"/>
      <c r="K24" s="110"/>
      <c r="L24" s="110"/>
      <c r="M24" s="111"/>
    </row>
    <row r="25" spans="2:13" s="6" customFormat="1" ht="22.5" customHeight="1" x14ac:dyDescent="0.25">
      <c r="B25" s="107"/>
      <c r="C25" s="7">
        <v>9</v>
      </c>
      <c r="D25" s="109" t="s">
        <v>23</v>
      </c>
      <c r="E25" s="110"/>
      <c r="F25" s="110"/>
      <c r="G25" s="110"/>
      <c r="H25" s="110"/>
      <c r="I25" s="110"/>
      <c r="J25" s="110"/>
      <c r="K25" s="110"/>
      <c r="L25" s="110"/>
      <c r="M25" s="111"/>
    </row>
    <row r="26" spans="2:13" s="6" customFormat="1" ht="12.75" customHeight="1" x14ac:dyDescent="0.25">
      <c r="B26" s="107"/>
      <c r="C26" s="7">
        <v>10</v>
      </c>
      <c r="D26" s="109" t="s">
        <v>24</v>
      </c>
      <c r="E26" s="110"/>
      <c r="F26" s="110"/>
      <c r="G26" s="110"/>
      <c r="H26" s="110"/>
      <c r="I26" s="110"/>
      <c r="J26" s="110"/>
      <c r="K26" s="110"/>
      <c r="L26" s="110"/>
      <c r="M26" s="111"/>
    </row>
    <row r="27" spans="2:13" s="6" customFormat="1" ht="12.75" customHeight="1" x14ac:dyDescent="0.25">
      <c r="B27" s="107"/>
      <c r="C27" s="5">
        <v>11</v>
      </c>
      <c r="D27" s="29" t="s">
        <v>128</v>
      </c>
      <c r="E27" s="30"/>
      <c r="F27" s="30"/>
      <c r="G27" s="30"/>
      <c r="H27" s="30"/>
      <c r="I27" s="30"/>
      <c r="J27" s="30"/>
      <c r="K27" s="30"/>
      <c r="L27" s="30"/>
      <c r="M27" s="31"/>
    </row>
    <row r="28" spans="2:13" s="6" customFormat="1" ht="12.75" customHeight="1" x14ac:dyDescent="0.25">
      <c r="B28" s="107"/>
      <c r="C28" s="5">
        <v>12</v>
      </c>
      <c r="D28" s="29" t="s">
        <v>25</v>
      </c>
      <c r="E28" s="30"/>
      <c r="F28" s="30"/>
      <c r="G28" s="30"/>
      <c r="H28" s="30"/>
      <c r="I28" s="30"/>
      <c r="J28" s="30"/>
      <c r="K28" s="30"/>
      <c r="L28" s="30"/>
      <c r="M28" s="31"/>
    </row>
    <row r="29" spans="2:13" s="6" customFormat="1" ht="37.5" customHeight="1" x14ac:dyDescent="0.25">
      <c r="B29" s="107"/>
      <c r="C29" s="5">
        <v>13</v>
      </c>
      <c r="D29" s="100" t="s">
        <v>137</v>
      </c>
      <c r="E29" s="101"/>
      <c r="F29" s="101"/>
      <c r="G29" s="101"/>
      <c r="H29" s="101"/>
      <c r="I29" s="101"/>
      <c r="J29" s="101"/>
      <c r="K29" s="101"/>
      <c r="L29" s="102" t="s">
        <v>21</v>
      </c>
      <c r="M29" s="103"/>
    </row>
    <row r="30" spans="2:13" s="6" customFormat="1" ht="51" customHeight="1" x14ac:dyDescent="0.25">
      <c r="B30" s="107"/>
      <c r="C30" s="5">
        <v>14</v>
      </c>
      <c r="D30" s="29" t="s">
        <v>136</v>
      </c>
      <c r="E30" s="30"/>
      <c r="F30" s="30"/>
      <c r="G30" s="30"/>
      <c r="H30" s="30"/>
      <c r="I30" s="30"/>
      <c r="J30" s="30"/>
      <c r="K30" s="30"/>
      <c r="L30" s="30"/>
      <c r="M30" s="31"/>
    </row>
    <row r="31" spans="2:13" x14ac:dyDescent="0.25">
      <c r="B31" s="107"/>
      <c r="C31" s="4" t="s">
        <v>12</v>
      </c>
      <c r="D31" s="81" t="s">
        <v>26</v>
      </c>
      <c r="E31" s="82"/>
      <c r="F31" s="82"/>
      <c r="G31" s="82"/>
      <c r="H31" s="82"/>
      <c r="I31" s="82"/>
      <c r="J31" s="82"/>
      <c r="K31" s="83"/>
      <c r="L31" s="8" t="s">
        <v>11</v>
      </c>
      <c r="M31" s="9" t="s">
        <v>27</v>
      </c>
    </row>
    <row r="32" spans="2:13" ht="48" customHeight="1" x14ac:dyDescent="0.25">
      <c r="B32" s="107"/>
      <c r="C32" s="5">
        <v>15</v>
      </c>
      <c r="D32" s="89" t="s">
        <v>127</v>
      </c>
      <c r="E32" s="90"/>
      <c r="F32" s="90"/>
      <c r="G32" s="90"/>
      <c r="H32" s="90"/>
      <c r="I32" s="90"/>
      <c r="J32" s="90"/>
      <c r="K32" s="91"/>
      <c r="L32" s="10"/>
      <c r="M32" s="10"/>
    </row>
    <row r="33" spans="2:15" ht="48.75" customHeight="1" x14ac:dyDescent="0.25">
      <c r="B33" s="108"/>
      <c r="C33" s="5">
        <v>16</v>
      </c>
      <c r="D33" s="89" t="s">
        <v>28</v>
      </c>
      <c r="E33" s="90"/>
      <c r="F33" s="90"/>
      <c r="G33" s="90"/>
      <c r="H33" s="90"/>
      <c r="I33" s="90"/>
      <c r="J33" s="90"/>
      <c r="K33" s="91"/>
      <c r="L33" s="10"/>
      <c r="M33" s="10"/>
    </row>
    <row r="34" spans="2:15" x14ac:dyDescent="0.25">
      <c r="B34" s="92" t="s">
        <v>29</v>
      </c>
      <c r="C34" s="92"/>
      <c r="D34" s="92"/>
      <c r="E34" s="92"/>
      <c r="F34" s="92"/>
      <c r="G34" s="92"/>
      <c r="H34" s="92"/>
      <c r="I34" s="92"/>
      <c r="J34" s="92"/>
      <c r="K34" s="92"/>
      <c r="L34" s="92"/>
      <c r="M34" s="92"/>
    </row>
    <row r="35" spans="2:15" x14ac:dyDescent="0.25">
      <c r="B35" s="50" t="s">
        <v>30</v>
      </c>
      <c r="C35" s="50"/>
      <c r="D35" s="50"/>
      <c r="E35" s="50"/>
      <c r="F35" s="50"/>
      <c r="G35" s="50"/>
      <c r="H35" s="50"/>
      <c r="I35" s="50"/>
      <c r="J35" s="50"/>
      <c r="K35" s="50"/>
      <c r="L35" s="50"/>
      <c r="M35" s="50"/>
    </row>
    <row r="36" spans="2:15" ht="72.75" customHeight="1" x14ac:dyDescent="0.25">
      <c r="B36" s="93" t="s">
        <v>138</v>
      </c>
      <c r="C36" s="94"/>
      <c r="D36" s="94"/>
      <c r="E36" s="94"/>
      <c r="F36" s="94"/>
      <c r="G36" s="94"/>
      <c r="H36" s="94"/>
      <c r="I36" s="94"/>
      <c r="J36" s="94"/>
      <c r="K36" s="94"/>
      <c r="L36" s="94"/>
      <c r="M36" s="95"/>
    </row>
    <row r="37" spans="2:15" x14ac:dyDescent="0.25">
      <c r="B37" s="96" t="s">
        <v>31</v>
      </c>
      <c r="C37" s="97"/>
      <c r="D37" s="97"/>
      <c r="E37" s="97"/>
      <c r="F37" s="97"/>
      <c r="G37" s="97"/>
      <c r="H37" s="97"/>
      <c r="I37" s="97"/>
      <c r="J37" s="97"/>
      <c r="K37" s="97"/>
      <c r="L37" s="11" t="s">
        <v>32</v>
      </c>
      <c r="M37" s="12" t="s">
        <v>33</v>
      </c>
    </row>
    <row r="38" spans="2:15" ht="14.25" customHeight="1" x14ac:dyDescent="0.25">
      <c r="B38" s="38" t="s">
        <v>34</v>
      </c>
      <c r="C38" s="35" t="s">
        <v>141</v>
      </c>
      <c r="D38" s="84" t="s">
        <v>35</v>
      </c>
      <c r="E38" s="85"/>
      <c r="F38" s="85"/>
      <c r="G38" s="85"/>
      <c r="H38" s="85"/>
      <c r="I38" s="85"/>
      <c r="J38" s="85"/>
      <c r="K38" s="85"/>
      <c r="L38" s="85"/>
      <c r="M38" s="86"/>
    </row>
    <row r="39" spans="2:15" s="6" customFormat="1" ht="12.75" customHeight="1" x14ac:dyDescent="0.25">
      <c r="B39" s="39"/>
      <c r="C39" s="36"/>
      <c r="D39" s="87" t="s">
        <v>36</v>
      </c>
      <c r="E39" s="61" t="s">
        <v>37</v>
      </c>
      <c r="F39" s="61"/>
      <c r="G39" s="61"/>
      <c r="H39" s="61"/>
      <c r="I39" s="61"/>
      <c r="J39" s="61"/>
      <c r="K39" s="61"/>
      <c r="L39" s="61"/>
      <c r="M39" s="62"/>
    </row>
    <row r="40" spans="2:15" s="6" customFormat="1" ht="12.75" customHeight="1" x14ac:dyDescent="0.25">
      <c r="B40" s="39"/>
      <c r="C40" s="36"/>
      <c r="D40" s="88"/>
      <c r="E40" s="98" t="str">
        <f>VLOOKUP(N40,'BOTON (2)'!$A$7:$K$1016,2,FALSE)</f>
        <v>Se puede realizar el seguimiento con la Unidad Financiera al teléfono 3989400, Ext. 3061 o al correo wgsagasti@espe.edu.ec</v>
      </c>
      <c r="F40" s="98"/>
      <c r="G40" s="98"/>
      <c r="H40" s="98"/>
      <c r="I40" s="98"/>
      <c r="J40" s="98"/>
      <c r="K40" s="98"/>
      <c r="L40" s="98"/>
      <c r="M40" s="99"/>
      <c r="N40" s="6" t="str">
        <f>IF($M$5="MATRIZ","MA1",IF($M$5="LATACUNGA","LA1",IF($M$5="SANTO DOMINGO","SA1","SL1")))</f>
        <v>MA1</v>
      </c>
    </row>
    <row r="41" spans="2:15" s="6" customFormat="1" ht="12.75" customHeight="1" x14ac:dyDescent="0.25">
      <c r="B41" s="39"/>
      <c r="C41" s="36"/>
      <c r="D41" s="87" t="s">
        <v>38</v>
      </c>
      <c r="E41" s="61" t="s">
        <v>39</v>
      </c>
      <c r="F41" s="61"/>
      <c r="G41" s="61"/>
      <c r="H41" s="61"/>
      <c r="I41" s="61"/>
      <c r="J41" s="61"/>
      <c r="K41" s="61"/>
      <c r="L41" s="61"/>
      <c r="M41" s="62"/>
    </row>
    <row r="42" spans="2:15" s="6" customFormat="1" ht="12.75" customHeight="1" x14ac:dyDescent="0.25">
      <c r="B42" s="39"/>
      <c r="C42" s="36"/>
      <c r="D42" s="88"/>
      <c r="E42" s="98" t="str">
        <f>VLOOKUP(N42,'BOTON (2)'!$A$7:$K$1016,2,FALSE)</f>
        <v>Se puede realizar el seguimiento con la Unidad Financiera al teléfono 3989400, Ext. 3061 o al correo rmnavarrete2@espe.edu.ec</v>
      </c>
      <c r="F42" s="98"/>
      <c r="G42" s="98"/>
      <c r="H42" s="98"/>
      <c r="I42" s="98"/>
      <c r="J42" s="98"/>
      <c r="K42" s="98"/>
      <c r="L42" s="98"/>
      <c r="M42" s="99"/>
      <c r="N42" s="6" t="str">
        <f>IF($M$5="MATRIZ","MA2",IF($M$5="LATACUNGA","LA2",IF($M$5="SANTO DOMINGO","SA2","SL2")))</f>
        <v>MA2</v>
      </c>
    </row>
    <row r="43" spans="2:15" s="6" customFormat="1" ht="15.75" customHeight="1" x14ac:dyDescent="0.25">
      <c r="B43" s="39"/>
      <c r="C43" s="36"/>
      <c r="D43" s="75" t="s">
        <v>41</v>
      </c>
      <c r="E43" s="76"/>
      <c r="F43" s="76"/>
      <c r="G43" s="76"/>
      <c r="H43" s="76"/>
      <c r="I43" s="76"/>
      <c r="J43" s="76"/>
      <c r="K43" s="76"/>
      <c r="L43" s="76"/>
      <c r="M43" s="77"/>
    </row>
    <row r="44" spans="2:15" s="6" customFormat="1" ht="15.75" customHeight="1" x14ac:dyDescent="0.25">
      <c r="B44" s="39"/>
      <c r="C44" s="36"/>
      <c r="D44" s="66" t="s">
        <v>42</v>
      </c>
      <c r="E44" s="67"/>
      <c r="F44" s="67"/>
      <c r="G44" s="67"/>
      <c r="H44" s="67"/>
      <c r="I44" s="67"/>
      <c r="J44" s="67"/>
      <c r="K44" s="67"/>
      <c r="L44" s="67"/>
      <c r="M44" s="68"/>
    </row>
    <row r="45" spans="2:15" s="6" customFormat="1" ht="15.75" customHeight="1" x14ac:dyDescent="0.25">
      <c r="B45" s="39"/>
      <c r="C45" s="36"/>
      <c r="D45" s="78" t="str">
        <f>VLOOKUP(N45,'BOTON (2)'!$A$7:$K$1016,2,FALSE)</f>
        <v>Ing. Irene Cedeño, al teléfono 3989400, Ext. 3019 / 3026 o al correo electrónico iccedenio@espe.edu.ec</v>
      </c>
      <c r="E45" s="79"/>
      <c r="F45" s="79"/>
      <c r="G45" s="79"/>
      <c r="H45" s="79"/>
      <c r="I45" s="79"/>
      <c r="J45" s="79"/>
      <c r="K45" s="79"/>
      <c r="L45" s="79"/>
      <c r="M45" s="80"/>
      <c r="N45" s="6" t="str">
        <f>IF($M$5="MATRIZ","MC",IF($M$5="LATACUNGA","LC",IF($M$5="SANTO DOMINGO","SC","SLC")))</f>
        <v>MC</v>
      </c>
      <c r="O45" s="1"/>
    </row>
    <row r="46" spans="2:15" ht="27.75" customHeight="1" x14ac:dyDescent="0.25">
      <c r="B46" s="39"/>
      <c r="C46" s="36"/>
      <c r="D46" s="72" t="s">
        <v>43</v>
      </c>
      <c r="E46" s="73"/>
      <c r="F46" s="73"/>
      <c r="G46" s="73"/>
      <c r="H46" s="73"/>
      <c r="I46" s="73"/>
      <c r="J46" s="73"/>
      <c r="K46" s="73"/>
      <c r="L46" s="73"/>
      <c r="M46" s="74"/>
    </row>
    <row r="47" spans="2:15" ht="12.75" customHeight="1" x14ac:dyDescent="0.25">
      <c r="B47" s="39"/>
      <c r="C47" s="36"/>
      <c r="D47" s="63" t="str">
        <f>VLOOKUP(N47,'BOTON (2)'!$A$7:$K$1016,2,FALSE)</f>
        <v>Ing. Edison Sosa al teléfono 3989400, Ext. 3080 o al correo electrónico easosa@espe.edu.ec</v>
      </c>
      <c r="E47" s="64"/>
      <c r="F47" s="64"/>
      <c r="G47" s="64"/>
      <c r="H47" s="64"/>
      <c r="I47" s="64"/>
      <c r="J47" s="64"/>
      <c r="K47" s="64"/>
      <c r="L47" s="64"/>
      <c r="M47" s="65"/>
      <c r="N47" s="6" t="str">
        <f>IF($M$5="MATRIZ","MD",IF($M$5="LATACUNGA","LD",IF($M$5="SANTO DOMINGO","SD","SLD")))</f>
        <v>MD</v>
      </c>
    </row>
    <row r="48" spans="2:15" ht="16.5" customHeight="1" x14ac:dyDescent="0.25">
      <c r="B48" s="39"/>
      <c r="C48" s="36"/>
      <c r="D48" s="66" t="s">
        <v>44</v>
      </c>
      <c r="E48" s="67"/>
      <c r="F48" s="67"/>
      <c r="G48" s="67"/>
      <c r="H48" s="67"/>
      <c r="I48" s="67"/>
      <c r="J48" s="67"/>
      <c r="K48" s="67"/>
      <c r="L48" s="67"/>
      <c r="M48" s="68"/>
    </row>
    <row r="49" spans="2:15" ht="16.5" customHeight="1" x14ac:dyDescent="0.25">
      <c r="B49" s="39"/>
      <c r="C49" s="36"/>
      <c r="D49" s="69" t="s">
        <v>45</v>
      </c>
      <c r="E49" s="70"/>
      <c r="F49" s="70"/>
      <c r="G49" s="70"/>
      <c r="H49" s="70"/>
      <c r="I49" s="70"/>
      <c r="J49" s="70"/>
      <c r="K49" s="70"/>
      <c r="L49" s="70"/>
      <c r="M49" s="71"/>
    </row>
    <row r="50" spans="2:15" ht="15" customHeight="1" x14ac:dyDescent="0.25">
      <c r="B50" s="39"/>
      <c r="C50" s="36"/>
      <c r="D50" s="60" t="s">
        <v>46</v>
      </c>
      <c r="E50" s="61"/>
      <c r="F50" s="61"/>
      <c r="G50" s="61"/>
      <c r="H50" s="61"/>
      <c r="I50" s="61"/>
      <c r="J50" s="61"/>
      <c r="K50" s="61"/>
      <c r="L50" s="61"/>
      <c r="M50" s="62"/>
    </row>
    <row r="51" spans="2:15" ht="12.75" customHeight="1" x14ac:dyDescent="0.25">
      <c r="B51" s="39"/>
      <c r="C51" s="36"/>
      <c r="D51" s="63" t="str">
        <f>VLOOKUP(N51,'BOTON (2)'!$A$7:$K$1016,2,FALSE)</f>
        <v xml:space="preserve">CBOP. Angel Aguirre al teléfono 3989400, Ext. 1022 o al correo electrónico seg.fisica@espe.edu.ec / adaguirre2@espe.edu.ec	</v>
      </c>
      <c r="E51" s="64"/>
      <c r="F51" s="64"/>
      <c r="G51" s="64"/>
      <c r="H51" s="64"/>
      <c r="I51" s="64"/>
      <c r="J51" s="64"/>
      <c r="K51" s="64"/>
      <c r="L51" s="64"/>
      <c r="M51" s="65"/>
      <c r="N51" s="6" t="str">
        <f>IF($M$5="MATRIZ","ME",IF($M$5="LATACUNGA","LE",IF($M$5="SANTO DOMINGO","SE","SLE")))</f>
        <v>ME</v>
      </c>
    </row>
    <row r="52" spans="2:15" ht="16.5" customHeight="1" x14ac:dyDescent="0.25">
      <c r="B52" s="39"/>
      <c r="C52" s="36"/>
      <c r="D52" s="66" t="s">
        <v>47</v>
      </c>
      <c r="E52" s="67"/>
      <c r="F52" s="67"/>
      <c r="G52" s="67"/>
      <c r="H52" s="67"/>
      <c r="I52" s="67"/>
      <c r="J52" s="67"/>
      <c r="K52" s="67"/>
      <c r="L52" s="67"/>
      <c r="M52" s="68"/>
    </row>
    <row r="53" spans="2:15" ht="16.5" customHeight="1" x14ac:dyDescent="0.25">
      <c r="B53" s="39"/>
      <c r="C53" s="36"/>
      <c r="D53" s="69" t="s">
        <v>48</v>
      </c>
      <c r="E53" s="70"/>
      <c r="F53" s="70"/>
      <c r="G53" s="70"/>
      <c r="H53" s="70"/>
      <c r="I53" s="70"/>
      <c r="J53" s="70"/>
      <c r="K53" s="70"/>
      <c r="L53" s="70"/>
      <c r="M53" s="71"/>
    </row>
    <row r="54" spans="2:15" ht="27" customHeight="1" x14ac:dyDescent="0.25">
      <c r="B54" s="39"/>
      <c r="C54" s="36"/>
      <c r="D54" s="60" t="s">
        <v>49</v>
      </c>
      <c r="E54" s="61"/>
      <c r="F54" s="61"/>
      <c r="G54" s="61"/>
      <c r="H54" s="61"/>
      <c r="I54" s="61"/>
      <c r="J54" s="61"/>
      <c r="K54" s="61"/>
      <c r="L54" s="61"/>
      <c r="M54" s="62"/>
    </row>
    <row r="55" spans="2:15" ht="12.75" customHeight="1" x14ac:dyDescent="0.25">
      <c r="B55" s="39"/>
      <c r="C55" s="36"/>
      <c r="D55" s="63" t="str">
        <f>VLOOKUP(N55,'BOTON (2)'!$A$7:$K$1016,2,FALSE)</f>
        <v>Área de Archivo al teléfono 3989400, Ext. 1056 o al correo electrónico archivo@espe.edu.ec</v>
      </c>
      <c r="E55" s="64"/>
      <c r="F55" s="64"/>
      <c r="G55" s="64"/>
      <c r="H55" s="64"/>
      <c r="I55" s="64"/>
      <c r="J55" s="64"/>
      <c r="K55" s="64"/>
      <c r="L55" s="64"/>
      <c r="M55" s="65"/>
      <c r="N55" s="6" t="str">
        <f>IF($M$5="MATRIZ","MF",IF($M$5="LATACUNGA","LF",IF($M$5="SANTO DOMINGO","SF","SLF")))</f>
        <v>MF</v>
      </c>
    </row>
    <row r="56" spans="2:15" ht="16.5" customHeight="1" x14ac:dyDescent="0.25">
      <c r="B56" s="39"/>
      <c r="C56" s="36"/>
      <c r="D56" s="66" t="s">
        <v>50</v>
      </c>
      <c r="E56" s="67"/>
      <c r="F56" s="67"/>
      <c r="G56" s="67"/>
      <c r="H56" s="67"/>
      <c r="I56" s="67"/>
      <c r="J56" s="67"/>
      <c r="K56" s="67"/>
      <c r="L56" s="67"/>
      <c r="M56" s="68"/>
    </row>
    <row r="57" spans="2:15" ht="16.5" customHeight="1" x14ac:dyDescent="0.25">
      <c r="B57" s="39"/>
      <c r="C57" s="37"/>
      <c r="D57" s="69" t="s">
        <v>51</v>
      </c>
      <c r="E57" s="70"/>
      <c r="F57" s="70"/>
      <c r="G57" s="70"/>
      <c r="H57" s="70"/>
      <c r="I57" s="70"/>
      <c r="J57" s="70"/>
      <c r="K57" s="70"/>
      <c r="L57" s="70"/>
      <c r="M57" s="71"/>
    </row>
    <row r="58" spans="2:15" ht="43.5" customHeight="1" x14ac:dyDescent="0.25">
      <c r="B58" s="39"/>
      <c r="C58" s="27" t="s">
        <v>142</v>
      </c>
      <c r="D58" s="29" t="s">
        <v>40</v>
      </c>
      <c r="E58" s="30"/>
      <c r="F58" s="30"/>
      <c r="G58" s="30"/>
      <c r="H58" s="30"/>
      <c r="I58" s="30"/>
      <c r="J58" s="30"/>
      <c r="K58" s="30"/>
      <c r="L58" s="30"/>
      <c r="M58" s="31"/>
      <c r="N58" s="6"/>
      <c r="O58" s="6"/>
    </row>
    <row r="59" spans="2:15" ht="16.5" customHeight="1" x14ac:dyDescent="0.25">
      <c r="B59" s="40"/>
      <c r="C59" s="28"/>
      <c r="D59" s="32" t="str">
        <f>VLOOKUP(N59,'BOTON (2)'!$A$7:$K$1016,2,FALSE)</f>
        <v>Dra. Jomara Flores al teléfono 3989400, Ext. 3025 o al correo electrónico jkflores@espe.edu.ec</v>
      </c>
      <c r="E59" s="33"/>
      <c r="F59" s="33"/>
      <c r="G59" s="33"/>
      <c r="H59" s="33"/>
      <c r="I59" s="33"/>
      <c r="J59" s="33"/>
      <c r="K59" s="33"/>
      <c r="L59" s="33"/>
      <c r="M59" s="34"/>
      <c r="N59" s="6" t="str">
        <f>IF($M$5="MATRIZ","MB",IF($M$5="LATACUNGA","LB",IF($M$5="SANTO DOMINGO","SB","SLB")))</f>
        <v>MB</v>
      </c>
      <c r="O59" s="6"/>
    </row>
    <row r="60" spans="2:15" ht="12.75" customHeight="1" x14ac:dyDescent="0.25">
      <c r="B60" s="50" t="s">
        <v>30</v>
      </c>
      <c r="C60" s="50"/>
      <c r="D60" s="50"/>
      <c r="E60" s="50"/>
      <c r="F60" s="50"/>
      <c r="G60" s="50"/>
      <c r="H60" s="50"/>
      <c r="I60" s="50"/>
      <c r="J60" s="50"/>
      <c r="K60" s="50"/>
      <c r="L60" s="50"/>
      <c r="M60" s="50"/>
    </row>
    <row r="61" spans="2:15" ht="39.75" customHeight="1" x14ac:dyDescent="0.25">
      <c r="B61" s="57" t="s">
        <v>52</v>
      </c>
      <c r="C61" s="57"/>
      <c r="D61" s="13" t="s">
        <v>36</v>
      </c>
      <c r="E61" s="58" t="str">
        <f>VLOOKUP(N61,'BOTON (2)'!$A$7:$K$1016,2,FALSE)</f>
        <v>La UTH tramitará el pago de la liquidación de haberes únicamente si la documentación detallada en los numerales del 1 al 7 se encuentra completa y remitida a los correos electrónicos de Talento Humano (nomina@espe.edu.ec / uth-gestion@espe.edu.ec). No se almacenará información incompleta o parcial. Caso contrario no se podrá continuar con el trámite.</v>
      </c>
      <c r="F61" s="58"/>
      <c r="G61" s="58"/>
      <c r="H61" s="58"/>
      <c r="I61" s="58"/>
      <c r="J61" s="58"/>
      <c r="K61" s="58"/>
      <c r="L61" s="58"/>
      <c r="M61" s="58"/>
      <c r="N61" s="1" t="str">
        <f>IF($M$5="MATRIZ","MO",IF($M$5="LATACUNGA","LO",IF($M$5="SANTO DOMINGO","SDO","SLO")))</f>
        <v>MO</v>
      </c>
    </row>
    <row r="62" spans="2:15" ht="41.25" customHeight="1" x14ac:dyDescent="0.25">
      <c r="B62" s="57"/>
      <c r="C62" s="57"/>
      <c r="D62" s="13" t="s">
        <v>38</v>
      </c>
      <c r="E62" s="58" t="s">
        <v>139</v>
      </c>
      <c r="F62" s="58"/>
      <c r="G62" s="58"/>
      <c r="H62" s="58"/>
      <c r="I62" s="58"/>
      <c r="J62" s="58"/>
      <c r="K62" s="58"/>
      <c r="L62" s="58"/>
      <c r="M62" s="58"/>
    </row>
    <row r="63" spans="2:15" ht="27" customHeight="1" x14ac:dyDescent="0.25">
      <c r="B63" s="57"/>
      <c r="C63" s="57"/>
      <c r="D63" s="13" t="s">
        <v>53</v>
      </c>
      <c r="E63" s="59" t="s">
        <v>140</v>
      </c>
      <c r="F63" s="59"/>
      <c r="G63" s="59"/>
      <c r="H63" s="59"/>
      <c r="I63" s="59"/>
      <c r="J63" s="59"/>
      <c r="K63" s="59"/>
      <c r="L63" s="59"/>
      <c r="M63" s="59"/>
      <c r="N63" s="1" t="str">
        <f>IF($M$5="MATRIZ","MO2",IF($M$5="LATACUNGA","LO2",IF($M$5="SANTO DOMINGO","SDO2","SLO2")))</f>
        <v>MO2</v>
      </c>
    </row>
    <row r="64" spans="2:15" x14ac:dyDescent="0.25">
      <c r="B64" s="50" t="s">
        <v>54</v>
      </c>
      <c r="C64" s="51"/>
      <c r="D64" s="51"/>
      <c r="E64" s="51"/>
      <c r="F64" s="51"/>
      <c r="G64" s="51"/>
      <c r="H64" s="51"/>
      <c r="I64" s="51"/>
      <c r="J64" s="51"/>
      <c r="K64" s="51"/>
      <c r="L64" s="51"/>
      <c r="M64" s="51"/>
    </row>
    <row r="65" spans="2:13" x14ac:dyDescent="0.25"/>
    <row r="66" spans="2:13" x14ac:dyDescent="0.25">
      <c r="G66" s="52" t="s">
        <v>55</v>
      </c>
      <c r="H66" s="52"/>
      <c r="I66" s="52"/>
      <c r="J66" s="52"/>
      <c r="K66" s="52" t="s">
        <v>56</v>
      </c>
      <c r="L66" s="52"/>
      <c r="M66" s="52"/>
    </row>
    <row r="67" spans="2:13" ht="53.25" customHeight="1" x14ac:dyDescent="0.25">
      <c r="B67" s="45" t="s">
        <v>57</v>
      </c>
      <c r="C67" s="45"/>
      <c r="D67" s="45"/>
      <c r="E67" s="45"/>
      <c r="F67" s="45"/>
      <c r="G67" s="53"/>
      <c r="H67" s="53"/>
      <c r="I67" s="53"/>
      <c r="J67" s="53"/>
      <c r="K67" s="54"/>
      <c r="L67" s="55"/>
      <c r="M67" s="56"/>
    </row>
    <row r="68" spans="2:13" ht="53.25" customHeight="1" x14ac:dyDescent="0.25">
      <c r="B68" s="45" t="s">
        <v>58</v>
      </c>
      <c r="C68" s="45"/>
      <c r="D68" s="45"/>
      <c r="E68" s="45"/>
      <c r="F68" s="45"/>
      <c r="G68" s="46" t="str">
        <f>IF(J7="","",J7)</f>
        <v/>
      </c>
      <c r="H68" s="46"/>
      <c r="I68" s="46"/>
      <c r="J68" s="46"/>
      <c r="K68" s="47" t="s">
        <v>0</v>
      </c>
      <c r="L68" s="48"/>
      <c r="M68" s="49"/>
    </row>
    <row r="69" spans="2:13" x14ac:dyDescent="0.25"/>
    <row r="70" spans="2:13" ht="12.75" customHeight="1" x14ac:dyDescent="0.25"/>
    <row r="71" spans="2:13" ht="12.75" customHeight="1" x14ac:dyDescent="0.25"/>
    <row r="72" spans="2:13" ht="12.75" customHeight="1" x14ac:dyDescent="0.25"/>
  </sheetData>
  <sheetProtection algorithmName="SHA-512" hashValue="kCIAHyusn1sLM7Z2WZL7I0NhskMc7p4X3RKcQKfl3ZH5L9pxWN67Gma4NexEm6bHy0EWTBdcCoLiZGcHy7lThw==" saltValue="vfpr/TSiANbBdoqmfN6JEA==" spinCount="100000" sheet="1" objects="1" scenarios="1"/>
  <mergeCells count="90">
    <mergeCell ref="B7:I7"/>
    <mergeCell ref="J7:M7"/>
    <mergeCell ref="B2:I6"/>
    <mergeCell ref="J2:M2"/>
    <mergeCell ref="J3:L6"/>
    <mergeCell ref="M3:M4"/>
    <mergeCell ref="M5:M6"/>
    <mergeCell ref="B8:I8"/>
    <mergeCell ref="J8:M8"/>
    <mergeCell ref="B9:I9"/>
    <mergeCell ref="J9:M9"/>
    <mergeCell ref="B10:I10"/>
    <mergeCell ref="J10:M10"/>
    <mergeCell ref="B11:I11"/>
    <mergeCell ref="J11:M11"/>
    <mergeCell ref="B12:I12"/>
    <mergeCell ref="J12:M12"/>
    <mergeCell ref="B13:I13"/>
    <mergeCell ref="J13:M13"/>
    <mergeCell ref="B14:I14"/>
    <mergeCell ref="J14:M14"/>
    <mergeCell ref="D16:M16"/>
    <mergeCell ref="B17:B33"/>
    <mergeCell ref="D17:M17"/>
    <mergeCell ref="D18:M18"/>
    <mergeCell ref="D19:M19"/>
    <mergeCell ref="D20:M20"/>
    <mergeCell ref="D21:M21"/>
    <mergeCell ref="D22:M22"/>
    <mergeCell ref="D32:K32"/>
    <mergeCell ref="D23:K23"/>
    <mergeCell ref="L23:M23"/>
    <mergeCell ref="D24:M24"/>
    <mergeCell ref="D25:M25"/>
    <mergeCell ref="D26:M26"/>
    <mergeCell ref="D27:M27"/>
    <mergeCell ref="D28:M28"/>
    <mergeCell ref="D29:K29"/>
    <mergeCell ref="L29:M29"/>
    <mergeCell ref="D30:M30"/>
    <mergeCell ref="D31:K31"/>
    <mergeCell ref="D38:M38"/>
    <mergeCell ref="D39:D40"/>
    <mergeCell ref="E39:M39"/>
    <mergeCell ref="D33:K33"/>
    <mergeCell ref="B34:M34"/>
    <mergeCell ref="B35:M35"/>
    <mergeCell ref="B36:M36"/>
    <mergeCell ref="B37:K37"/>
    <mergeCell ref="E40:M40"/>
    <mergeCell ref="E63:M63"/>
    <mergeCell ref="D50:M50"/>
    <mergeCell ref="D51:M51"/>
    <mergeCell ref="D52:M52"/>
    <mergeCell ref="D53:M53"/>
    <mergeCell ref="D54:M54"/>
    <mergeCell ref="D55:M55"/>
    <mergeCell ref="D56:M56"/>
    <mergeCell ref="D57:M57"/>
    <mergeCell ref="B15:C15"/>
    <mergeCell ref="D15:K15"/>
    <mergeCell ref="L15:M15"/>
    <mergeCell ref="B68:F68"/>
    <mergeCell ref="G68:J68"/>
    <mergeCell ref="K68:M68"/>
    <mergeCell ref="B64:M64"/>
    <mergeCell ref="G66:J66"/>
    <mergeCell ref="K66:M66"/>
    <mergeCell ref="B67:F67"/>
    <mergeCell ref="G67:J67"/>
    <mergeCell ref="K67:M67"/>
    <mergeCell ref="B60:M60"/>
    <mergeCell ref="B61:C63"/>
    <mergeCell ref="E61:M61"/>
    <mergeCell ref="E62:M62"/>
    <mergeCell ref="C58:C59"/>
    <mergeCell ref="D58:M58"/>
    <mergeCell ref="D59:M59"/>
    <mergeCell ref="C38:C57"/>
    <mergeCell ref="B38:B59"/>
    <mergeCell ref="D46:M46"/>
    <mergeCell ref="D47:M47"/>
    <mergeCell ref="D48:M48"/>
    <mergeCell ref="D49:M49"/>
    <mergeCell ref="D43:M43"/>
    <mergeCell ref="D44:M44"/>
    <mergeCell ref="D45:M45"/>
    <mergeCell ref="D41:D42"/>
    <mergeCell ref="E41:M41"/>
    <mergeCell ref="E42:M42"/>
  </mergeCells>
  <dataValidations count="6">
    <dataValidation type="textLength" operator="equal" allowBlank="1" showInputMessage="1" showErrorMessage="1" errorTitle="ERRROR" error="Colocar cédula con 10 digitos" promptTitle="Ingresar Cédula con 10 digitos" prompt="Ingresar Cédula con 10 digitos" sqref="J8:M8" xr:uid="{EFADAF43-5651-47E0-A8DB-842BD03E26F7}">
      <formula1>10</formula1>
    </dataValidation>
    <dataValidation type="date" allowBlank="1" showInputMessage="1" showErrorMessage="1" errorTitle="Información" error="Se debe ingresar solamente fechas_x000a__x000a_MATRIZ: Personal que salio desde Octubre - 2022_x000a__x000a_Sedes/Extensiones: Personal que salio desde Junio - 2024_x000a__x000a_Fechas anteriores usar formato antiguo" sqref="J12:M12" xr:uid="{C8807C81-F86C-4612-9A16-126C87A0372E}">
      <formula1>44835</formula1>
      <formula2>47848</formula2>
    </dataValidation>
    <dataValidation type="whole" allowBlank="1" showInputMessage="1" showErrorMessage="1" errorTitle="SOLO DOCENTES" error="Recuerde:_x000a__x000a_Tiempo Completo: 40_x000a_Medio Tiempo: 20_x000a_Tiempo Parcial: 4-19" promptTitle="SOLO DOCENTES" prompt="Recuerde:_x000a__x000a_Tiempo Completo: 40_x000a_Medio Tiempo: 20_x000a_Tiempo Parcial: 4-19" sqref="J11:M11" xr:uid="{1BF38C72-F12B-491E-B2A0-D45FC5D4E66B}">
      <formula1>4</formula1>
      <formula2>40</formula2>
    </dataValidation>
    <dataValidation type="textLength" allowBlank="1" showInputMessage="1" showErrorMessage="1" errorTitle="Colocar números" error="No colocar texto" promptTitle="Solamente número" prompt="Colocar solamente números" sqref="J13:M13" xr:uid="{474ABB3D-19FD-4136-B007-F00F198F9427}">
      <formula1>9</formula1>
      <formula2>10</formula2>
    </dataValidation>
    <dataValidation type="custom" allowBlank="1" showInputMessage="1" showErrorMessage="1" errorTitle="Escribir en Mayúscula" error="Solamente escribir en Mayúscula" promptTitle="Seleccione su Sede" prompt="Recuerde seleccionar su sede en la parte superior derecha, recuadro amarillo." sqref="J7:M7" xr:uid="{3CB0D552-5B87-4FC7-ADA2-C51F39711EA0}">
      <formula1>EXACT(J7,UPPER(J7))</formula1>
    </dataValidation>
    <dataValidation type="custom" allowBlank="1" showInputMessage="1" showErrorMessage="1" errorTitle="Escribir en Mayúscula" error="Solamente escribir en Mayúscula" sqref="J10:M10" xr:uid="{1A95EF05-15F1-4DD5-8529-B280351F8361}">
      <formula1>EXACT(J10,UPPER(J10))</formula1>
    </dataValidation>
  </dataValidations>
  <hyperlinks>
    <hyperlink ref="L37" r:id="rId1" xr:uid="{589BDE3F-6FFF-4B87-BA4E-EAE1533AB501}"/>
    <hyperlink ref="M37" r:id="rId2" xr:uid="{0A3AA4D6-9F26-42F6-A820-4DD6042B1537}"/>
    <hyperlink ref="L29" r:id="rId3" xr:uid="{B41FAB4B-B280-4432-B7FF-DE39AD09951C}"/>
    <hyperlink ref="L23" r:id="rId4" xr:uid="{8F392372-F645-4A35-BDE8-1EBF08B6B327}"/>
  </hyperlinks>
  <pageMargins left="0.70866141732283472" right="0.70866141732283472" top="0.74803149606299213" bottom="0.74803149606299213" header="0.31496062992125984" footer="0.31496062992125984"/>
  <pageSetup paperSize="9" scale="58" orientation="portrait" horizontalDpi="1200" verticalDpi="1200" r:id="rId5"/>
  <headerFooter>
    <oddFooter>&amp;LCódigo de Docuemnto: UTHM-MTZ-2025-V2-062&amp;CCódigo de Proceso: GAFI-GTHM-6&amp;RRev. UPDI: 2025-octubre-20</oddFooter>
  </headerFooter>
  <drawing r:id="rId6"/>
  <extLst>
    <ext xmlns:x14="http://schemas.microsoft.com/office/spreadsheetml/2009/9/main" uri="{CCE6A557-97BC-4b89-ADB6-D9C93CAAB3DF}">
      <x14:dataValidations xmlns:xm="http://schemas.microsoft.com/office/excel/2006/main" count="2">
        <x14:dataValidation type="list" allowBlank="1" showInputMessage="1" showErrorMessage="1" xr:uid="{9AC389CA-B05C-4411-9850-A3BA66C5291D}">
          <x14:formula1>
            <xm:f>'BOTON (2)'!$A$1:$A$4</xm:f>
          </x14:formula1>
          <xm:sqref>M5:M6</xm:sqref>
        </x14:dataValidation>
        <x14:dataValidation type="list" allowBlank="1" showInputMessage="1" showErrorMessage="1" xr:uid="{12FE370B-B0FE-4285-BBC5-67C41A1AD2B3}">
          <x14:formula1>
            <xm:f>'BOTON (2)'!$A$47</xm:f>
          </x14:formula1>
          <xm:sqref>L32:M33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BECA-DCC9-47B0-A253-E0B26915DC67}">
  <sheetPr>
    <tabColor rgb="FF92D050"/>
  </sheetPr>
  <dimension ref="A1:P50"/>
  <sheetViews>
    <sheetView topLeftCell="A33" workbookViewId="0">
      <selection activeCell="N36" sqref="N36:P39"/>
    </sheetView>
  </sheetViews>
  <sheetFormatPr baseColWidth="10" defaultColWidth="8" defaultRowHeight="12.75" x14ac:dyDescent="0.25"/>
  <cols>
    <col min="1" max="1" width="16.42578125" style="15" bestFit="1" customWidth="1"/>
    <col min="2" max="11" width="8" style="15"/>
    <col min="12" max="12" width="13.5703125" style="15" customWidth="1"/>
    <col min="13" max="13" width="16.7109375" style="15" customWidth="1"/>
    <col min="14" max="16384" width="8" style="15"/>
  </cols>
  <sheetData>
    <row r="1" spans="1:11" x14ac:dyDescent="0.25">
      <c r="A1" s="14" t="s">
        <v>2</v>
      </c>
    </row>
    <row r="2" spans="1:11" x14ac:dyDescent="0.25">
      <c r="A2" s="14" t="s">
        <v>59</v>
      </c>
    </row>
    <row r="3" spans="1:11" x14ac:dyDescent="0.25">
      <c r="A3" s="14" t="s">
        <v>60</v>
      </c>
    </row>
    <row r="4" spans="1:11" x14ac:dyDescent="0.25">
      <c r="A4" s="14" t="s">
        <v>61</v>
      </c>
    </row>
    <row r="7" spans="1:11" ht="54.75" customHeight="1" x14ac:dyDescent="0.25">
      <c r="A7" s="16" t="s">
        <v>62</v>
      </c>
      <c r="B7" s="137" t="s">
        <v>63</v>
      </c>
      <c r="C7" s="137"/>
      <c r="D7" s="137"/>
      <c r="E7" s="137"/>
      <c r="F7" s="137"/>
      <c r="G7" s="137"/>
      <c r="H7" s="137"/>
      <c r="I7" s="137"/>
      <c r="J7" s="137"/>
      <c r="K7" s="137"/>
    </row>
    <row r="8" spans="1:11" ht="54.75" customHeight="1" x14ac:dyDescent="0.25">
      <c r="A8" s="17" t="s">
        <v>64</v>
      </c>
      <c r="B8" s="137" t="s">
        <v>65</v>
      </c>
      <c r="C8" s="138"/>
      <c r="D8" s="138"/>
      <c r="E8" s="138"/>
      <c r="F8" s="138"/>
      <c r="G8" s="138"/>
      <c r="H8" s="138"/>
      <c r="I8" s="138"/>
      <c r="J8" s="138"/>
      <c r="K8" s="138"/>
    </row>
    <row r="9" spans="1:11" ht="54.75" customHeight="1" x14ac:dyDescent="0.25">
      <c r="A9" s="17" t="s">
        <v>66</v>
      </c>
      <c r="B9" s="137" t="s">
        <v>67</v>
      </c>
      <c r="C9" s="138"/>
      <c r="D9" s="138"/>
      <c r="E9" s="138"/>
      <c r="F9" s="138"/>
      <c r="G9" s="138"/>
      <c r="H9" s="138"/>
      <c r="I9" s="138"/>
      <c r="J9" s="138"/>
      <c r="K9" s="138"/>
    </row>
    <row r="10" spans="1:11" ht="54.75" customHeight="1" x14ac:dyDescent="0.25">
      <c r="A10" s="17" t="s">
        <v>68</v>
      </c>
      <c r="B10" s="137" t="s">
        <v>69</v>
      </c>
      <c r="C10" s="138"/>
      <c r="D10" s="138"/>
      <c r="E10" s="138"/>
      <c r="F10" s="138"/>
      <c r="G10" s="138"/>
      <c r="H10" s="138"/>
      <c r="I10" s="138"/>
      <c r="J10" s="138"/>
      <c r="K10" s="138"/>
    </row>
    <row r="11" spans="1:11" ht="54.75" customHeight="1" x14ac:dyDescent="0.25">
      <c r="A11" s="16" t="s">
        <v>70</v>
      </c>
      <c r="B11" s="137" t="s">
        <v>71</v>
      </c>
      <c r="C11" s="137"/>
      <c r="D11" s="137"/>
      <c r="E11" s="137"/>
      <c r="F11" s="137"/>
      <c r="G11" s="137"/>
      <c r="H11" s="137"/>
      <c r="I11" s="137"/>
      <c r="J11" s="137"/>
      <c r="K11" s="137"/>
    </row>
    <row r="12" spans="1:11" ht="54.75" customHeight="1" x14ac:dyDescent="0.25">
      <c r="A12" s="16" t="s">
        <v>72</v>
      </c>
      <c r="B12" s="137" t="s">
        <v>73</v>
      </c>
      <c r="C12" s="137"/>
      <c r="D12" s="137"/>
      <c r="E12" s="137"/>
      <c r="F12" s="137"/>
      <c r="G12" s="137"/>
      <c r="H12" s="137"/>
      <c r="I12" s="137"/>
      <c r="J12" s="137"/>
      <c r="K12" s="137"/>
    </row>
    <row r="13" spans="1:11" ht="54.75" customHeight="1" x14ac:dyDescent="0.25">
      <c r="A13" s="16" t="s">
        <v>74</v>
      </c>
      <c r="B13" s="137" t="s">
        <v>75</v>
      </c>
      <c r="C13" s="137"/>
      <c r="D13" s="137"/>
      <c r="E13" s="137"/>
      <c r="F13" s="137"/>
      <c r="G13" s="137"/>
      <c r="H13" s="137"/>
      <c r="I13" s="137"/>
      <c r="J13" s="137"/>
      <c r="K13" s="137"/>
    </row>
    <row r="14" spans="1:11" ht="54.75" customHeight="1" x14ac:dyDescent="0.25">
      <c r="A14" s="18" t="s">
        <v>76</v>
      </c>
      <c r="B14" s="133" t="s">
        <v>77</v>
      </c>
      <c r="C14" s="133"/>
      <c r="D14" s="133"/>
      <c r="E14" s="133"/>
      <c r="F14" s="133"/>
      <c r="G14" s="133"/>
      <c r="H14" s="133"/>
      <c r="I14" s="133"/>
      <c r="J14" s="133"/>
      <c r="K14" s="133"/>
    </row>
    <row r="15" spans="1:11" ht="60" customHeight="1" x14ac:dyDescent="0.25">
      <c r="A15" s="19" t="s">
        <v>78</v>
      </c>
      <c r="B15" s="133" t="s">
        <v>79</v>
      </c>
      <c r="C15" s="139"/>
      <c r="D15" s="139"/>
      <c r="E15" s="139"/>
      <c r="F15" s="139"/>
      <c r="G15" s="139"/>
      <c r="H15" s="139"/>
      <c r="I15" s="139"/>
      <c r="J15" s="139"/>
      <c r="K15" s="139"/>
    </row>
    <row r="16" spans="1:11" ht="54.75" customHeight="1" x14ac:dyDescent="0.25">
      <c r="A16" s="19" t="s">
        <v>80</v>
      </c>
      <c r="B16" s="133" t="s">
        <v>81</v>
      </c>
      <c r="C16" s="133"/>
      <c r="D16" s="133"/>
      <c r="E16" s="133"/>
      <c r="F16" s="133"/>
      <c r="G16" s="133"/>
      <c r="H16" s="133"/>
      <c r="I16" s="133"/>
      <c r="J16" s="133"/>
      <c r="K16" s="133"/>
    </row>
    <row r="17" spans="1:11" ht="54.75" customHeight="1" x14ac:dyDescent="0.25">
      <c r="A17" s="19" t="s">
        <v>82</v>
      </c>
      <c r="B17" s="133" t="s">
        <v>83</v>
      </c>
      <c r="C17" s="133"/>
      <c r="D17" s="133"/>
      <c r="E17" s="133"/>
      <c r="F17" s="133"/>
      <c r="G17" s="133"/>
      <c r="H17" s="133"/>
      <c r="I17" s="133"/>
      <c r="J17" s="133"/>
      <c r="K17" s="133"/>
    </row>
    <row r="18" spans="1:11" ht="54.75" customHeight="1" x14ac:dyDescent="0.25">
      <c r="A18" s="19" t="s">
        <v>84</v>
      </c>
      <c r="B18" s="133" t="s">
        <v>85</v>
      </c>
      <c r="C18" s="133"/>
      <c r="D18" s="133"/>
      <c r="E18" s="133"/>
      <c r="F18" s="133"/>
      <c r="G18" s="133"/>
      <c r="H18" s="133"/>
      <c r="I18" s="133"/>
      <c r="J18" s="133"/>
      <c r="K18" s="133"/>
    </row>
    <row r="19" spans="1:11" ht="54.75" customHeight="1" x14ac:dyDescent="0.25">
      <c r="A19" s="19" t="s">
        <v>86</v>
      </c>
      <c r="B19" s="133" t="s">
        <v>73</v>
      </c>
      <c r="C19" s="133"/>
      <c r="D19" s="133"/>
      <c r="E19" s="133"/>
      <c r="F19" s="133"/>
      <c r="G19" s="133"/>
      <c r="H19" s="133"/>
      <c r="I19" s="133"/>
      <c r="J19" s="133"/>
      <c r="K19" s="133"/>
    </row>
    <row r="20" spans="1:11" ht="54.75" customHeight="1" x14ac:dyDescent="0.25">
      <c r="A20" s="19" t="s">
        <v>87</v>
      </c>
      <c r="B20" s="133" t="s">
        <v>88</v>
      </c>
      <c r="C20" s="133"/>
      <c r="D20" s="133"/>
      <c r="E20" s="133"/>
      <c r="F20" s="133"/>
      <c r="G20" s="133"/>
      <c r="H20" s="133"/>
      <c r="I20" s="133"/>
      <c r="J20" s="133"/>
      <c r="K20" s="133"/>
    </row>
    <row r="21" spans="1:11" ht="54.75" customHeight="1" x14ac:dyDescent="0.25">
      <c r="A21" s="20" t="s">
        <v>89</v>
      </c>
      <c r="B21" s="134" t="s">
        <v>90</v>
      </c>
      <c r="C21" s="134"/>
      <c r="D21" s="134"/>
      <c r="E21" s="134"/>
      <c r="F21" s="134"/>
      <c r="G21" s="134"/>
      <c r="H21" s="134"/>
      <c r="I21" s="134"/>
      <c r="J21" s="134"/>
      <c r="K21" s="134"/>
    </row>
    <row r="22" spans="1:11" ht="54.75" customHeight="1" x14ac:dyDescent="0.25">
      <c r="A22" s="21" t="s">
        <v>91</v>
      </c>
      <c r="B22" s="134" t="s">
        <v>92</v>
      </c>
      <c r="C22" s="135"/>
      <c r="D22" s="135"/>
      <c r="E22" s="135"/>
      <c r="F22" s="135"/>
      <c r="G22" s="135"/>
      <c r="H22" s="135"/>
      <c r="I22" s="135"/>
      <c r="J22" s="135"/>
      <c r="K22" s="135"/>
    </row>
    <row r="23" spans="1:11" ht="54.75" customHeight="1" x14ac:dyDescent="0.25">
      <c r="A23" s="21" t="s">
        <v>93</v>
      </c>
      <c r="B23" s="134" t="s">
        <v>94</v>
      </c>
      <c r="C23" s="136"/>
      <c r="D23" s="136"/>
      <c r="E23" s="136"/>
      <c r="F23" s="136"/>
      <c r="G23" s="136"/>
      <c r="H23" s="136"/>
      <c r="I23" s="136"/>
      <c r="J23" s="136"/>
      <c r="K23" s="136"/>
    </row>
    <row r="24" spans="1:11" ht="54.75" customHeight="1" x14ac:dyDescent="0.25">
      <c r="A24" s="21" t="s">
        <v>95</v>
      </c>
      <c r="B24" s="134" t="s">
        <v>94</v>
      </c>
      <c r="C24" s="136"/>
      <c r="D24" s="136"/>
      <c r="E24" s="136"/>
      <c r="F24" s="136"/>
      <c r="G24" s="136"/>
      <c r="H24" s="136"/>
      <c r="I24" s="136"/>
      <c r="J24" s="136"/>
      <c r="K24" s="136"/>
    </row>
    <row r="25" spans="1:11" ht="54.75" customHeight="1" x14ac:dyDescent="0.25">
      <c r="A25" s="21" t="s">
        <v>96</v>
      </c>
      <c r="B25" s="134" t="s">
        <v>97</v>
      </c>
      <c r="C25" s="136"/>
      <c r="D25" s="136"/>
      <c r="E25" s="136"/>
      <c r="F25" s="136"/>
      <c r="G25" s="136"/>
      <c r="H25" s="136"/>
      <c r="I25" s="136"/>
      <c r="J25" s="136"/>
      <c r="K25" s="136"/>
    </row>
    <row r="26" spans="1:11" ht="54.75" customHeight="1" x14ac:dyDescent="0.25">
      <c r="A26" s="21" t="s">
        <v>98</v>
      </c>
      <c r="B26" s="134" t="s">
        <v>73</v>
      </c>
      <c r="C26" s="136"/>
      <c r="D26" s="136"/>
      <c r="E26" s="136"/>
      <c r="F26" s="136"/>
      <c r="G26" s="136"/>
      <c r="H26" s="136"/>
      <c r="I26" s="136"/>
      <c r="J26" s="136"/>
      <c r="K26" s="136"/>
    </row>
    <row r="27" spans="1:11" ht="54.75" customHeight="1" x14ac:dyDescent="0.25">
      <c r="A27" s="21" t="s">
        <v>99</v>
      </c>
      <c r="B27" s="134" t="s">
        <v>100</v>
      </c>
      <c r="C27" s="136"/>
      <c r="D27" s="136"/>
      <c r="E27" s="136"/>
      <c r="F27" s="136"/>
      <c r="G27" s="136"/>
      <c r="H27" s="136"/>
      <c r="I27" s="136"/>
      <c r="J27" s="136"/>
      <c r="K27" s="136"/>
    </row>
    <row r="28" spans="1:11" ht="54.75" customHeight="1" x14ac:dyDescent="0.25">
      <c r="A28" s="22" t="s">
        <v>101</v>
      </c>
      <c r="B28" s="130" t="s">
        <v>63</v>
      </c>
      <c r="C28" s="130"/>
      <c r="D28" s="130"/>
      <c r="E28" s="130"/>
      <c r="F28" s="130"/>
      <c r="G28" s="130"/>
      <c r="H28" s="130"/>
      <c r="I28" s="130"/>
      <c r="J28" s="130"/>
      <c r="K28" s="130"/>
    </row>
    <row r="29" spans="1:11" ht="54.75" customHeight="1" x14ac:dyDescent="0.25">
      <c r="A29" s="23" t="s">
        <v>102</v>
      </c>
      <c r="B29" s="130" t="s">
        <v>65</v>
      </c>
      <c r="C29" s="131"/>
      <c r="D29" s="131"/>
      <c r="E29" s="131"/>
      <c r="F29" s="131"/>
      <c r="G29" s="131"/>
      <c r="H29" s="131"/>
      <c r="I29" s="131"/>
      <c r="J29" s="131"/>
      <c r="K29" s="131"/>
    </row>
    <row r="30" spans="1:11" ht="54.75" customHeight="1" x14ac:dyDescent="0.25">
      <c r="A30" s="23" t="s">
        <v>103</v>
      </c>
      <c r="B30" s="130" t="s">
        <v>104</v>
      </c>
      <c r="C30" s="131"/>
      <c r="D30" s="131"/>
      <c r="E30" s="131"/>
      <c r="F30" s="131"/>
      <c r="G30" s="131"/>
      <c r="H30" s="131"/>
      <c r="I30" s="131"/>
      <c r="J30" s="131"/>
      <c r="K30" s="131"/>
    </row>
    <row r="31" spans="1:11" ht="54.75" customHeight="1" x14ac:dyDescent="0.25">
      <c r="A31" s="23" t="s">
        <v>105</v>
      </c>
      <c r="B31" s="130" t="s">
        <v>69</v>
      </c>
      <c r="C31" s="131"/>
      <c r="D31" s="131"/>
      <c r="E31" s="131"/>
      <c r="F31" s="131"/>
      <c r="G31" s="131"/>
      <c r="H31" s="131"/>
      <c r="I31" s="131"/>
      <c r="J31" s="131"/>
      <c r="K31" s="131"/>
    </row>
    <row r="32" spans="1:11" ht="54.75" customHeight="1" x14ac:dyDescent="0.25">
      <c r="A32" s="22" t="s">
        <v>106</v>
      </c>
      <c r="B32" s="130" t="s">
        <v>71</v>
      </c>
      <c r="C32" s="130"/>
      <c r="D32" s="130"/>
      <c r="E32" s="130"/>
      <c r="F32" s="130"/>
      <c r="G32" s="130"/>
      <c r="H32" s="130"/>
      <c r="I32" s="130"/>
      <c r="J32" s="130"/>
      <c r="K32" s="130"/>
    </row>
    <row r="33" spans="1:16" ht="54.75" customHeight="1" x14ac:dyDescent="0.25">
      <c r="A33" s="22" t="s">
        <v>107</v>
      </c>
      <c r="B33" s="130" t="s">
        <v>73</v>
      </c>
      <c r="C33" s="130"/>
      <c r="D33" s="130"/>
      <c r="E33" s="130"/>
      <c r="F33" s="130"/>
      <c r="G33" s="130"/>
      <c r="H33" s="130"/>
      <c r="I33" s="130"/>
      <c r="J33" s="130"/>
      <c r="K33" s="130"/>
    </row>
    <row r="34" spans="1:16" ht="54.75" customHeight="1" x14ac:dyDescent="0.25">
      <c r="A34" s="22" t="s">
        <v>108</v>
      </c>
      <c r="B34" s="130" t="s">
        <v>75</v>
      </c>
      <c r="C34" s="130"/>
      <c r="D34" s="130"/>
      <c r="E34" s="130"/>
      <c r="F34" s="130"/>
      <c r="G34" s="130"/>
      <c r="H34" s="130"/>
      <c r="I34" s="130"/>
      <c r="J34" s="130"/>
      <c r="K34" s="130"/>
    </row>
    <row r="36" spans="1:16" ht="48" customHeight="1" x14ac:dyDescent="0.25">
      <c r="A36" s="14" t="s">
        <v>109</v>
      </c>
      <c r="B36" s="129" t="s">
        <v>110</v>
      </c>
      <c r="C36" s="129"/>
      <c r="D36" s="129"/>
      <c r="E36" s="129"/>
      <c r="F36" s="129"/>
      <c r="G36" s="129"/>
      <c r="H36" s="129"/>
      <c r="I36" s="129"/>
      <c r="J36" s="129"/>
      <c r="K36" s="129"/>
      <c r="L36" s="129"/>
      <c r="M36" s="129"/>
      <c r="N36" s="25" t="s">
        <v>2</v>
      </c>
      <c r="O36" s="25" t="s">
        <v>130</v>
      </c>
      <c r="P36" s="25"/>
    </row>
    <row r="37" spans="1:16" ht="40.5" customHeight="1" x14ac:dyDescent="0.25">
      <c r="A37" s="14" t="s">
        <v>111</v>
      </c>
      <c r="B37" s="129" t="s">
        <v>112</v>
      </c>
      <c r="C37" s="129"/>
      <c r="D37" s="129"/>
      <c r="E37" s="129"/>
      <c r="F37" s="129"/>
      <c r="G37" s="129"/>
      <c r="H37" s="129"/>
      <c r="I37" s="129"/>
      <c r="J37" s="129"/>
      <c r="K37" s="129"/>
      <c r="L37" s="129"/>
      <c r="M37" s="129"/>
      <c r="N37" s="25" t="s">
        <v>59</v>
      </c>
      <c r="O37" s="26" t="s">
        <v>131</v>
      </c>
      <c r="P37" s="25"/>
    </row>
    <row r="38" spans="1:16" ht="48" customHeight="1" x14ac:dyDescent="0.25">
      <c r="A38" s="14" t="s">
        <v>113</v>
      </c>
      <c r="B38" s="129" t="s">
        <v>114</v>
      </c>
      <c r="C38" s="129"/>
      <c r="D38" s="129"/>
      <c r="E38" s="129"/>
      <c r="F38" s="129"/>
      <c r="G38" s="129"/>
      <c r="H38" s="129"/>
      <c r="I38" s="129"/>
      <c r="J38" s="129"/>
      <c r="K38" s="129"/>
      <c r="L38" s="132"/>
      <c r="M38" s="129"/>
      <c r="N38" s="25" t="s">
        <v>60</v>
      </c>
      <c r="O38" s="26" t="s">
        <v>132</v>
      </c>
      <c r="P38" s="25"/>
    </row>
    <row r="39" spans="1:16" ht="48" customHeight="1" x14ac:dyDescent="0.25">
      <c r="A39" s="14" t="s">
        <v>115</v>
      </c>
      <c r="B39" s="129" t="s">
        <v>116</v>
      </c>
      <c r="C39" s="129"/>
      <c r="D39" s="129"/>
      <c r="E39" s="129"/>
      <c r="F39" s="129"/>
      <c r="G39" s="129"/>
      <c r="H39" s="129"/>
      <c r="I39" s="129"/>
      <c r="J39" s="129"/>
      <c r="K39" s="129"/>
      <c r="L39" s="132"/>
      <c r="M39" s="129"/>
      <c r="N39" s="25" t="s">
        <v>61</v>
      </c>
      <c r="O39" s="26" t="s">
        <v>133</v>
      </c>
      <c r="P39" s="25"/>
    </row>
    <row r="40" spans="1:16" ht="12.75" customHeight="1" x14ac:dyDescent="0.25"/>
    <row r="41" spans="1:16" ht="41.25" customHeight="1" x14ac:dyDescent="0.25">
      <c r="A41" s="14" t="s">
        <v>117</v>
      </c>
      <c r="B41" s="129" t="s">
        <v>118</v>
      </c>
      <c r="C41" s="129"/>
      <c r="D41" s="129"/>
      <c r="E41" s="129"/>
      <c r="F41" s="129"/>
      <c r="G41" s="129"/>
      <c r="H41" s="129"/>
      <c r="I41" s="129"/>
      <c r="J41" s="129"/>
      <c r="K41" s="129"/>
      <c r="L41" s="129"/>
      <c r="M41" s="129"/>
    </row>
    <row r="42" spans="1:16" ht="41.25" customHeight="1" x14ac:dyDescent="0.25">
      <c r="A42" s="14" t="s">
        <v>119</v>
      </c>
      <c r="B42" s="129" t="s">
        <v>120</v>
      </c>
      <c r="C42" s="129"/>
      <c r="D42" s="129"/>
      <c r="E42" s="129"/>
      <c r="F42" s="129"/>
      <c r="G42" s="129"/>
      <c r="H42" s="129"/>
      <c r="I42" s="129"/>
      <c r="J42" s="129"/>
      <c r="K42" s="129"/>
      <c r="L42" s="129"/>
      <c r="M42" s="129"/>
    </row>
    <row r="43" spans="1:16" ht="41.25" customHeight="1" x14ac:dyDescent="0.25">
      <c r="A43" s="14" t="s">
        <v>121</v>
      </c>
      <c r="B43" s="129" t="s">
        <v>120</v>
      </c>
      <c r="C43" s="129"/>
      <c r="D43" s="129"/>
      <c r="E43" s="129"/>
      <c r="F43" s="129"/>
      <c r="G43" s="129"/>
      <c r="H43" s="129"/>
      <c r="I43" s="129"/>
      <c r="J43" s="129"/>
      <c r="K43" s="129"/>
      <c r="L43" s="129"/>
      <c r="M43" s="129"/>
    </row>
    <row r="44" spans="1:16" ht="41.25" customHeight="1" x14ac:dyDescent="0.25">
      <c r="A44" s="14" t="s">
        <v>122</v>
      </c>
      <c r="B44" s="129" t="s">
        <v>123</v>
      </c>
      <c r="C44" s="129"/>
      <c r="D44" s="129"/>
      <c r="E44" s="129"/>
      <c r="F44" s="129"/>
      <c r="G44" s="129"/>
      <c r="H44" s="129"/>
      <c r="I44" s="129"/>
      <c r="J44" s="129"/>
      <c r="K44" s="129"/>
      <c r="L44" s="129"/>
      <c r="M44" s="129"/>
    </row>
    <row r="47" spans="1:16" x14ac:dyDescent="0.25">
      <c r="A47" s="15" t="s">
        <v>124</v>
      </c>
    </row>
    <row r="50" spans="1:1" x14ac:dyDescent="0.25">
      <c r="A50" s="24" t="s">
        <v>125</v>
      </c>
    </row>
  </sheetData>
  <mergeCells count="36">
    <mergeCell ref="B18:K18"/>
    <mergeCell ref="B7:K7"/>
    <mergeCell ref="B8:K8"/>
    <mergeCell ref="B9:K9"/>
    <mergeCell ref="B10:K10"/>
    <mergeCell ref="B11:K11"/>
    <mergeCell ref="B12:K12"/>
    <mergeCell ref="B13:K13"/>
    <mergeCell ref="B14:K14"/>
    <mergeCell ref="B15:K15"/>
    <mergeCell ref="B16:K16"/>
    <mergeCell ref="B17:K17"/>
    <mergeCell ref="B30:K30"/>
    <mergeCell ref="B19:K19"/>
    <mergeCell ref="B20:K20"/>
    <mergeCell ref="B21:K21"/>
    <mergeCell ref="B22:K22"/>
    <mergeCell ref="B23:K23"/>
    <mergeCell ref="B24:K24"/>
    <mergeCell ref="B25:K25"/>
    <mergeCell ref="B26:K26"/>
    <mergeCell ref="B27:K27"/>
    <mergeCell ref="B28:K28"/>
    <mergeCell ref="B29:K29"/>
    <mergeCell ref="B44:M44"/>
    <mergeCell ref="B31:K31"/>
    <mergeCell ref="B32:K32"/>
    <mergeCell ref="B33:K33"/>
    <mergeCell ref="B34:K34"/>
    <mergeCell ref="B36:M36"/>
    <mergeCell ref="B37:M37"/>
    <mergeCell ref="B38:M38"/>
    <mergeCell ref="B39:M39"/>
    <mergeCell ref="B41:M41"/>
    <mergeCell ref="B42:M42"/>
    <mergeCell ref="B43:M43"/>
  </mergeCells>
  <conditionalFormatting sqref="A1:A39 A41:A1048576">
    <cfRule type="duplicateValues" dxfId="0" priority="1"/>
  </conditionalFormatting>
  <hyperlinks>
    <hyperlink ref="O37" r:id="rId1" xr:uid="{ADDDBCAA-B409-4747-9F05-960215DEADD3}"/>
    <hyperlink ref="O38" r:id="rId2" xr:uid="{F9AB9124-41E2-4ECB-A439-198F8D7A0512}"/>
    <hyperlink ref="O39" r:id="rId3" xr:uid="{C94FA424-5070-4570-A890-5A008836F31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 Requisitos GENERAL</vt:lpstr>
      <vt:lpstr>BOTON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Respaldos Maekrix</dc:creator>
  <cp:lastModifiedBy>Respaldos Maekrix</cp:lastModifiedBy>
  <dcterms:created xsi:type="dcterms:W3CDTF">2025-10-20T14:26:48Z</dcterms:created>
  <dcterms:modified xsi:type="dcterms:W3CDTF">2026-05-06T21:00:02Z</dcterms:modified>
</cp:coreProperties>
</file>