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https://d.docs.live.net/29907e6c4c3750d8/Mkrx/5.Nomina/Liquidaciones/Requisitos Desvinculacion/Requisitos/2026/Liquidacion/"/>
    </mc:Choice>
  </mc:AlternateContent>
  <xr:revisionPtr revIDLastSave="187" documentId="13_ncr:1_{88593418-52F0-4EBF-B05B-B9C4E611B62C}" xr6:coauthVersionLast="47" xr6:coauthVersionMax="47" xr10:uidLastSave="{D640701F-304D-4FAF-B02F-253A2B9AC331}"/>
  <workbookProtection workbookAlgorithmName="SHA-512" workbookHashValue="T6WUuAuZYO9VUwJXTMYnPZIHGQhjPLVkp3mxWFBcCCzWtactz2vq171UvcK2jlDjipO1VIhhWqZzGPipo3rDtw==" workbookSaltValue="ZG8zvyf1+DwHhoLm+fJs5w==" workbookSpinCount="100000" lockStructure="1"/>
  <bookViews>
    <workbookView xWindow="28680" yWindow="-120" windowWidth="19440" windowHeight="14880" xr2:uid="{6F350238-5727-42C2-9CAA-DFB4FD084EE2}"/>
  </bookViews>
  <sheets>
    <sheet name="Hoja Requisitos GENERAL" sheetId="1" r:id="rId1"/>
    <sheet name="BOTON" sheetId="2"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 l="1"/>
  <c r="N50" i="1"/>
  <c r="D50" i="1" s="1"/>
  <c r="B33" i="2"/>
  <c r="B26" i="2"/>
  <c r="B19" i="2"/>
  <c r="G59" i="1"/>
  <c r="N54" i="1"/>
  <c r="N52" i="1"/>
  <c r="E52" i="1" s="1"/>
  <c r="N46" i="1"/>
  <c r="D46" i="1" s="1"/>
  <c r="N42" i="1"/>
  <c r="D42" i="1" s="1"/>
  <c r="N38" i="1"/>
  <c r="D38" i="1" s="1"/>
  <c r="N36" i="1"/>
  <c r="D36" i="1" s="1"/>
  <c r="N33" i="1"/>
  <c r="E33" i="1" s="1"/>
  <c r="N31" i="1"/>
  <c r="E31" i="1" s="1"/>
</calcChain>
</file>

<file path=xl/sharedStrings.xml><?xml version="1.0" encoding="utf-8"?>
<sst xmlns="http://schemas.openxmlformats.org/spreadsheetml/2006/main" count="152" uniqueCount="138">
  <si>
    <t>UNIDAD DE TALENTO HUMANO</t>
  </si>
  <si>
    <t>REQUISITOS DE SALIDA PARA PERSONAL:
ACADÉMICO, APOYO ACADÉMICO, ADMINISTRATIVO Y CÓDIGO DE TRABAJO</t>
  </si>
  <si>
    <t>MATRIZ</t>
  </si>
  <si>
    <t>APELLIDOS Y NOMBRES:</t>
  </si>
  <si>
    <t>No. DE CÉDULA:</t>
  </si>
  <si>
    <t>UNIDAD / DEPARTAMENTO:</t>
  </si>
  <si>
    <t xml:space="preserve">CARGO: </t>
  </si>
  <si>
    <t>CARGA HORARIA SEMANAL (DOCENTES):</t>
  </si>
  <si>
    <t>FECHA DE SALIDA:</t>
  </si>
  <si>
    <t>TELÉFONO:</t>
  </si>
  <si>
    <t>CORREO ELECTRÓNICO PERSONAL:</t>
  </si>
  <si>
    <t>ENTREGA</t>
  </si>
  <si>
    <t>Nro.</t>
  </si>
  <si>
    <t>DOCUMENTACIÓN OBLIGATORIA</t>
  </si>
  <si>
    <t>Instrumentos ha ser presentados a UTHM por el personal saliente.</t>
  </si>
  <si>
    <t>Constancia de otorgamiento de la declaración patrimonial - Fin de gestión. (Colocando la fecha de fin de gestión)</t>
  </si>
  <si>
    <t>https://uth.espe.edu.ec/procedimientos-uth/</t>
  </si>
  <si>
    <t>DOCUMENTACIÓN FACULTATIVA</t>
  </si>
  <si>
    <t>NO APLICA</t>
  </si>
  <si>
    <r>
      <t xml:space="preserve">Comprobante de deposito, en caso de haber mantenido deuda pendiente con la Universidad en los siguientes aspectos:
</t>
    </r>
    <r>
      <rPr>
        <b/>
        <sz val="9"/>
        <color rgb="FF000000"/>
        <rFont val="Times New Roman"/>
        <family val="1"/>
      </rPr>
      <t xml:space="preserve">a) </t>
    </r>
    <r>
      <rPr>
        <sz val="9"/>
        <color rgb="FF000000"/>
        <rFont val="Times New Roman"/>
        <family val="1"/>
      </rPr>
      <t xml:space="preserve">Académicos                              </t>
    </r>
    <r>
      <rPr>
        <b/>
        <sz val="9"/>
        <color rgb="FF000000"/>
        <rFont val="Times New Roman"/>
        <family val="1"/>
      </rPr>
      <t xml:space="preserve">b) </t>
    </r>
    <r>
      <rPr>
        <sz val="9"/>
        <color rgb="FF000000"/>
        <rFont val="Times New Roman"/>
        <family val="1"/>
      </rPr>
      <t xml:space="preserve">Carnet
</t>
    </r>
    <r>
      <rPr>
        <b/>
        <sz val="9"/>
        <color rgb="FF000000"/>
        <rFont val="Times New Roman"/>
        <family val="1"/>
      </rPr>
      <t>c)</t>
    </r>
    <r>
      <rPr>
        <sz val="9"/>
        <color rgb="FF000000"/>
        <rFont val="Times New Roman"/>
        <family val="1"/>
      </rPr>
      <t xml:space="preserve"> Uniformes                                 </t>
    </r>
    <r>
      <rPr>
        <b/>
        <sz val="9"/>
        <color rgb="FF000000"/>
        <rFont val="Times New Roman"/>
        <family val="1"/>
      </rPr>
      <t xml:space="preserve">d) </t>
    </r>
    <r>
      <rPr>
        <sz val="9"/>
        <color rgb="FF000000"/>
        <rFont val="Times New Roman"/>
        <family val="1"/>
      </rPr>
      <t>Bienes</t>
    </r>
  </si>
  <si>
    <t>PAZ Y SALVO DE LA UNIVERSIDAD DE LAS FUERZAS ARMADAS ESPE</t>
  </si>
  <si>
    <r>
      <t xml:space="preserve">EL PAZ Y SALVO </t>
    </r>
    <r>
      <rPr>
        <b/>
        <u/>
        <sz val="9"/>
        <color rgb="FFFFFF00"/>
        <rFont val="Times New Roman"/>
        <family val="1"/>
      </rPr>
      <t>NO ES AUTOMÁTICO</t>
    </r>
    <r>
      <rPr>
        <b/>
        <sz val="9"/>
        <color rgb="FFFFFF00"/>
        <rFont val="Times New Roman"/>
        <family val="1"/>
      </rPr>
      <t xml:space="preserve">, DEPENDE </t>
    </r>
    <r>
      <rPr>
        <b/>
        <u/>
        <sz val="9"/>
        <color rgb="FFFFFF00"/>
        <rFont val="Times New Roman"/>
        <family val="1"/>
      </rPr>
      <t>DIRECTAMENTE</t>
    </r>
    <r>
      <rPr>
        <b/>
        <sz val="9"/>
        <color rgb="FFFFFF00"/>
        <rFont val="Times New Roman"/>
        <family val="1"/>
      </rPr>
      <t xml:space="preserve"> DEL SERVIDOR SALIENTE</t>
    </r>
  </si>
  <si>
    <t>o dando Clic aquí</t>
  </si>
  <si>
    <r>
      <t xml:space="preserve">Ingreso al Sistema Institucional de cuentas por cobrar en los sistemas financieros de la Institución (de existir), por parte de la </t>
    </r>
    <r>
      <rPr>
        <b/>
        <sz val="9"/>
        <color rgb="FF000000"/>
        <rFont val="Times New Roman"/>
        <family val="1"/>
      </rPr>
      <t>Unidad Financiera.</t>
    </r>
  </si>
  <si>
    <t>1)</t>
  </si>
  <si>
    <t>Verificación de cuentas por cobrar en el sistema ESIGEF de la Universidad (Viáticos/Caja chica/Becas)</t>
  </si>
  <si>
    <t>2)</t>
  </si>
  <si>
    <t>Verificación de cuentas por cobrar en los sistemas de matrículas BANNER y Escolásticos de la Universidad (Ingles/MED/Presencial)</t>
  </si>
  <si>
    <r>
      <t xml:space="preserve">Ingreso al Sistema Institucional de información relacionada a la liquidación de vacaciones, </t>
    </r>
    <r>
      <rPr>
        <b/>
        <sz val="9"/>
        <color rgb="FF000000"/>
        <rFont val="Times New Roman"/>
        <family val="1"/>
      </rPr>
      <t>Talento Humano.</t>
    </r>
  </si>
  <si>
    <r>
      <rPr>
        <b/>
        <sz val="9"/>
        <color rgb="FF000000"/>
        <rFont val="Times New Roman"/>
        <family val="1"/>
      </rPr>
      <t xml:space="preserve">1) </t>
    </r>
    <r>
      <rPr>
        <sz val="9"/>
        <color rgb="FF000000"/>
        <rFont val="Times New Roman"/>
        <family val="1"/>
      </rPr>
      <t xml:space="preserve">Para el personal académico, apoyo académico, código de trabajo, administrativos, se </t>
    </r>
    <r>
      <rPr>
        <b/>
        <u/>
        <sz val="9"/>
        <color rgb="FF000000"/>
        <rFont val="Times New Roman"/>
        <family val="1"/>
      </rPr>
      <t>debe</t>
    </r>
    <r>
      <rPr>
        <sz val="9"/>
        <color rgb="FF000000"/>
        <rFont val="Times New Roman"/>
        <family val="1"/>
      </rPr>
      <t xml:space="preserve"> comunicar con la siguiente responsable:</t>
    </r>
  </si>
  <si>
    <r>
      <t xml:space="preserve">Ingreso al Sistema Institucional de información relacionada al certificado de obligaciones pertenecientes de la Unidad de Logística.
Se </t>
    </r>
    <r>
      <rPr>
        <b/>
        <i/>
        <u/>
        <sz val="9"/>
        <color rgb="FF000000"/>
        <rFont val="Times New Roman"/>
        <family val="1"/>
      </rPr>
      <t>debe</t>
    </r>
    <r>
      <rPr>
        <i/>
        <sz val="9"/>
        <color rgb="FF000000"/>
        <rFont val="Times New Roman"/>
        <family val="1"/>
      </rPr>
      <t xml:space="preserve"> comunicar para consultar sobre el procedimiento a realizar con:</t>
    </r>
  </si>
  <si>
    <r>
      <rPr>
        <b/>
        <sz val="9"/>
        <color rgb="FF000000"/>
        <rFont val="Times New Roman"/>
        <family val="1"/>
      </rPr>
      <t>1)</t>
    </r>
    <r>
      <rPr>
        <sz val="9"/>
        <color rgb="FF000000"/>
        <rFont val="Times New Roman"/>
        <family val="1"/>
      </rPr>
      <t xml:space="preserve"> No poseer bienes.</t>
    </r>
  </si>
  <si>
    <r>
      <rPr>
        <b/>
        <sz val="9"/>
        <color rgb="FF000000"/>
        <rFont val="Times New Roman"/>
        <family val="1"/>
      </rPr>
      <t xml:space="preserve">2) </t>
    </r>
    <r>
      <rPr>
        <sz val="9"/>
        <color rgb="FF000000"/>
        <rFont val="Times New Roman"/>
        <family val="1"/>
      </rPr>
      <t>No poseer actividades pendientes en Administración de Contratos o pasajes aéreos.</t>
    </r>
  </si>
  <si>
    <r>
      <t xml:space="preserve">Ingreso al Sistema Institucional de información relacionada a la entrega de Carnet Institucional, se </t>
    </r>
    <r>
      <rPr>
        <b/>
        <u/>
        <sz val="10"/>
        <color rgb="FF000000"/>
        <rFont val="Times New Roman"/>
        <family val="1"/>
      </rPr>
      <t>debe</t>
    </r>
    <r>
      <rPr>
        <sz val="10"/>
        <color rgb="FF000000"/>
        <rFont val="Times New Roman"/>
        <family val="1"/>
      </rPr>
      <t xml:space="preserve"> comunicar con el siguiente responsable:</t>
    </r>
  </si>
  <si>
    <r>
      <rPr>
        <b/>
        <sz val="9"/>
        <color rgb="FF000000"/>
        <rFont val="Times New Roman"/>
        <family val="1"/>
      </rPr>
      <t>1)</t>
    </r>
    <r>
      <rPr>
        <sz val="9"/>
        <color rgb="FF000000"/>
        <rFont val="Times New Roman"/>
        <family val="1"/>
      </rPr>
      <t xml:space="preserve"> En caso de </t>
    </r>
    <r>
      <rPr>
        <b/>
        <sz val="9"/>
        <color rgb="FF000000"/>
        <rFont val="Times New Roman"/>
        <family val="1"/>
      </rPr>
      <t>NO</t>
    </r>
    <r>
      <rPr>
        <sz val="9"/>
        <color rgb="FF000000"/>
        <rFont val="Times New Roman"/>
        <family val="1"/>
      </rPr>
      <t xml:space="preserve"> haber recibido el carnet – Solicitar el paso en el sistema.</t>
    </r>
  </si>
  <si>
    <r>
      <rPr>
        <b/>
        <sz val="9"/>
        <color rgb="FF000000"/>
        <rFont val="Times New Roman"/>
        <family val="1"/>
      </rPr>
      <t xml:space="preserve">2) </t>
    </r>
    <r>
      <rPr>
        <sz val="9"/>
        <color rgb="FF000000"/>
        <rFont val="Times New Roman"/>
        <family val="1"/>
      </rPr>
      <t>En caso de pérdida de Carnet Institucional, entregar la copia de la factura de pago para hacer el paso en el sistema.</t>
    </r>
  </si>
  <si>
    <r>
      <t xml:space="preserve">Ingreso al Sistema Institucional de información relacionada al la entrega de documentación electrónica, física y Sistema Quipux, Secretaría General. Se </t>
    </r>
    <r>
      <rPr>
        <b/>
        <u/>
        <sz val="10"/>
        <color rgb="FF000000"/>
        <rFont val="Times New Roman"/>
        <family val="1"/>
      </rPr>
      <t>debe</t>
    </r>
    <r>
      <rPr>
        <sz val="10"/>
        <color rgb="FF000000"/>
        <rFont val="Times New Roman"/>
        <family val="1"/>
      </rPr>
      <t xml:space="preserve"> comunicar para consultar sobre el procedimiento a realizar con:</t>
    </r>
  </si>
  <si>
    <r>
      <rPr>
        <b/>
        <sz val="9"/>
        <color rgb="FF000000"/>
        <rFont val="Times New Roman"/>
        <family val="1"/>
      </rPr>
      <t xml:space="preserve">1) </t>
    </r>
    <r>
      <rPr>
        <sz val="9"/>
        <color rgb="FF000000"/>
        <rFont val="Times New Roman"/>
        <family val="1"/>
      </rPr>
      <t>Verificación de acta entrega/recepción de archivos físicos (Realizada por Unidad/Departamento)</t>
    </r>
  </si>
  <si>
    <r>
      <rPr>
        <b/>
        <sz val="9"/>
        <color rgb="FF000000"/>
        <rFont val="Times New Roman"/>
        <family val="1"/>
      </rPr>
      <t>2)</t>
    </r>
    <r>
      <rPr>
        <sz val="9"/>
        <color rgb="FF000000"/>
        <rFont val="Times New Roman"/>
        <family val="1"/>
      </rPr>
      <t xml:space="preserve"> Revisión del sistema Quipux (documentación archivada en carpetas virtuales, sin pendientes)</t>
    </r>
  </si>
  <si>
    <t>INFORMACIÓN IMPORTANTE A TOMAR EN CUENTA</t>
  </si>
  <si>
    <t>3)</t>
  </si>
  <si>
    <r>
      <t xml:space="preserve">SE RECUERDA: </t>
    </r>
    <r>
      <rPr>
        <b/>
        <u/>
        <sz val="9"/>
        <color rgb="FFFFFF00"/>
        <rFont val="Times New Roman"/>
        <family val="1"/>
      </rPr>
      <t>DE NO SEGUIR ESTAS INSTRUCCIONES</t>
    </r>
    <r>
      <rPr>
        <b/>
        <sz val="9"/>
        <color rgb="FFFFFF00"/>
        <rFont val="Times New Roman"/>
        <family val="1"/>
      </rPr>
      <t xml:space="preserve"> PROVOCARÁ RETRASOS INNECESARIOS PARA LA CULMINACIÓN DEL TRÁMITE.</t>
    </r>
  </si>
  <si>
    <t>ENTREGADO POR</t>
  </si>
  <si>
    <t>RECIBIDO POR</t>
  </si>
  <si>
    <t>Firma:</t>
  </si>
  <si>
    <t>Apellidos y Nombres</t>
  </si>
  <si>
    <t>LATACUNGA</t>
  </si>
  <si>
    <t>SANTO DOMINGO</t>
  </si>
  <si>
    <t>SALINAS</t>
  </si>
  <si>
    <t>MC</t>
  </si>
  <si>
    <t>MD</t>
  </si>
  <si>
    <r>
      <t xml:space="preserve">Ing. Edison Sosa al teléfono 3989400, Ext. </t>
    </r>
    <r>
      <rPr>
        <b/>
        <i/>
        <sz val="9"/>
        <color rgb="FF000000"/>
        <rFont val="Times New Roman"/>
        <family val="1"/>
      </rPr>
      <t>3080</t>
    </r>
    <r>
      <rPr>
        <i/>
        <sz val="9"/>
        <color rgb="FF000000"/>
        <rFont val="Times New Roman"/>
        <family val="1"/>
      </rPr>
      <t xml:space="preserve"> o al correo electrónico </t>
    </r>
    <r>
      <rPr>
        <b/>
        <i/>
        <sz val="9"/>
        <color rgb="FF000000"/>
        <rFont val="Times New Roman"/>
        <family val="1"/>
      </rPr>
      <t>easosa@espe.edu.ec</t>
    </r>
  </si>
  <si>
    <t>ME</t>
  </si>
  <si>
    <r>
      <t xml:space="preserve">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</si>
  <si>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MF</t>
  </si>
  <si>
    <r>
      <t xml:space="preserve">Área de Archivo al teléfono 3989400, Ext. </t>
    </r>
    <r>
      <rPr>
        <b/>
        <i/>
        <sz val="9"/>
        <color rgb="FF000000"/>
        <rFont val="Times New Roman"/>
        <family val="1"/>
      </rPr>
      <t>1056</t>
    </r>
    <r>
      <rPr>
        <i/>
        <sz val="9"/>
        <color rgb="FF000000"/>
        <rFont val="Times New Roman"/>
        <family val="1"/>
      </rPr>
      <t xml:space="preserve"> o al correo electrónico </t>
    </r>
    <r>
      <rPr>
        <b/>
        <i/>
        <sz val="9"/>
        <color rgb="FF000000"/>
        <rFont val="Times New Roman"/>
        <family val="1"/>
      </rPr>
      <t>archivo@espe.edu.ec</t>
    </r>
  </si>
  <si>
    <t>MA1</t>
  </si>
  <si>
    <t>Se puede realizar el seguimiento con la Unidad Financiera al teléfono 3989400, Ext. 3061 o al correo wgsagasti@espe.edu.ec</t>
  </si>
  <si>
    <t>MA2</t>
  </si>
  <si>
    <t>MB</t>
  </si>
  <si>
    <t>Dra. Jomara Flores al teléfono 3989400, Ext. 3025 o al correo electrónico jkflores@espe.edu.ec</t>
  </si>
  <si>
    <t>LC</t>
  </si>
  <si>
    <t>LD</t>
  </si>
  <si>
    <r>
      <rPr>
        <i/>
        <sz val="9"/>
        <color rgb="FF000000"/>
        <rFont val="Times New Roman"/>
        <family val="1"/>
      </rPr>
      <t xml:space="preserve">Ing. Claudio Claudio Johana 3989400, Ext. (5) 4161 o al correo electrónico </t>
    </r>
    <r>
      <rPr>
        <b/>
        <i/>
        <sz val="9"/>
        <color rgb="FF000000"/>
        <rFont val="Times New Roman"/>
        <family val="1"/>
      </rPr>
      <t>jeclaudio@espe.edu.ec</t>
    </r>
  </si>
  <si>
    <t>LE</t>
  </si>
  <si>
    <r>
      <t>Ing. Marcelo González, al teléfono 3989400, Ext. (5)</t>
    </r>
    <r>
      <rPr>
        <b/>
        <i/>
        <sz val="9"/>
        <color rgb="FF000000"/>
        <rFont val="Times New Roman"/>
        <family val="1"/>
      </rPr>
      <t>4154</t>
    </r>
    <r>
      <rPr>
        <i/>
        <sz val="9"/>
        <color rgb="FF000000"/>
        <rFont val="Times New Roman"/>
        <family val="1"/>
      </rPr>
      <t xml:space="preserve"> o al correo electrónico smgonzalez2@espe.edu.ec</t>
    </r>
  </si>
  <si>
    <t>LF</t>
  </si>
  <si>
    <r>
      <t>Ing. Julio Amores, al teléfono 0958625734, 3989400 Ext. (5)</t>
    </r>
    <r>
      <rPr>
        <b/>
        <i/>
        <sz val="9"/>
        <color rgb="FF000000"/>
        <rFont val="Times New Roman"/>
        <family val="1"/>
      </rPr>
      <t>4420</t>
    </r>
    <r>
      <rPr>
        <i/>
        <sz val="9"/>
        <color rgb="FF000000"/>
        <rFont val="Times New Roman"/>
        <family val="1"/>
      </rPr>
      <t xml:space="preserve"> o al correo electrónico jcamores@espe.edu.ec</t>
    </r>
  </si>
  <si>
    <t>LA1</t>
  </si>
  <si>
    <t>Se debe realizar el seguimiento con la Unidad Financiera al teléfono 032810206, Ext. 4186 o al correo amrobayo@espe.edu.ec</t>
  </si>
  <si>
    <t>LA2</t>
  </si>
  <si>
    <t>LB</t>
  </si>
  <si>
    <t>Ing. Marcelo González, al teléfono 3989400, Ext. (5)4154 o al correo electrónico smgonzalez2@espe.edu.ec</t>
  </si>
  <si>
    <t>SC</t>
  </si>
  <si>
    <t>SD</t>
  </si>
  <si>
    <r>
      <rPr>
        <i/>
        <sz val="9"/>
        <color rgb="FF000000"/>
        <rFont val="Times New Roman"/>
        <family val="1"/>
      </rPr>
      <t xml:space="preserve">Ing. Jose Luis Luna al teléfono 3989400, Ext. </t>
    </r>
    <r>
      <rPr>
        <b/>
        <i/>
        <sz val="9"/>
        <color rgb="FF000000"/>
        <rFont val="Times New Roman"/>
        <family val="1"/>
      </rPr>
      <t>4945</t>
    </r>
    <r>
      <rPr>
        <i/>
        <sz val="9"/>
        <color rgb="FF000000"/>
        <rFont val="Times New Roman"/>
        <family val="1"/>
      </rPr>
      <t xml:space="preserve"> o al correo electrónico jlluna1</t>
    </r>
    <r>
      <rPr>
        <b/>
        <i/>
        <sz val="9"/>
        <color rgb="FF000000"/>
        <rFont val="Times New Roman"/>
        <family val="1"/>
      </rPr>
      <t>@espe.edu.ec</t>
    </r>
  </si>
  <si>
    <t>SE</t>
  </si>
  <si>
    <t>SF</t>
  </si>
  <si>
    <t>SA1</t>
  </si>
  <si>
    <t>SA2</t>
  </si>
  <si>
    <t>SB</t>
  </si>
  <si>
    <t>Ing. Iguago Vivas David Andres al teléfono 3989400, Ext. 4917 o al correo electrónico daiguago@espe.edu.ec</t>
  </si>
  <si>
    <t>SLC</t>
  </si>
  <si>
    <t>SLD</t>
  </si>
  <si>
    <t>SLE</t>
  </si>
  <si>
    <r>
      <t xml:space="preserve">Área de Carnetización con CBOP. Angel Aguirre al teléfono 3989400, Ext. </t>
    </r>
    <r>
      <rPr>
        <b/>
        <i/>
        <sz val="9"/>
        <color rgb="FF000000"/>
        <rFont val="Times New Roman"/>
        <family val="1"/>
      </rPr>
      <t>1022</t>
    </r>
    <r>
      <rPr>
        <i/>
        <sz val="9"/>
        <color rgb="FF000000"/>
        <rFont val="Times New Roman"/>
        <family val="1"/>
      </rPr>
      <t xml:space="preserve"> o al correo electrónico </t>
    </r>
    <r>
      <rPr>
        <b/>
        <i/>
        <sz val="9"/>
        <color rgb="FF000000"/>
        <rFont val="Times New Roman"/>
        <family val="1"/>
      </rPr>
      <t xml:space="preserve">seg.fisica@espe.edu.ec / adaguirre2@espe.edu.ec	</t>
    </r>
  </si>
  <si>
    <t>SLF</t>
  </si>
  <si>
    <t>SL1</t>
  </si>
  <si>
    <t>SL2</t>
  </si>
  <si>
    <t>SLB</t>
  </si>
  <si>
    <t>MO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</si>
  <si>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 los correos electrónicos de Talento Humano </t>
    </r>
    <r>
      <rPr>
        <sz val="10"/>
        <color rgb="FF000000"/>
        <rFont val="Times New Roman"/>
        <family val="1"/>
      </rPr>
      <t>(</t>
    </r>
    <r>
      <rPr>
        <sz val="10"/>
        <color rgb="FF0B00F0"/>
        <rFont val="Times New Roman"/>
        <family val="1"/>
      </rPr>
      <t>nomina@espe.edu.ec / uth-gestion@espe.edu.ec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</si>
  <si>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LO</t>
  </si>
  <si>
    <r>
      <t xml:space="preserve">La UTH tramitará el pago de la liquidación de haberes </t>
    </r>
    <r>
      <rPr>
        <u/>
        <sz val="10"/>
        <color rgb="FF000000"/>
        <rFont val="Times New Roman"/>
        <family val="1"/>
      </rPr>
      <t>únicamente</t>
    </r>
    <r>
      <rPr>
        <sz val="10"/>
        <color rgb="FF000000"/>
        <rFont val="Times New Roman"/>
        <family val="1"/>
      </rPr>
      <t xml:space="preserve"> si la documentación detallada en los numerales del 1 al 7 se encuentra </t>
    </r>
    <r>
      <rPr>
        <b/>
        <sz val="10"/>
        <color rgb="FF000000"/>
        <rFont val="Times New Roman"/>
        <family val="1"/>
      </rPr>
      <t xml:space="preserve">completa y remitida al correo electrónico de Talento Humano de su Sede/Extensión/Unidad Académica Especial </t>
    </r>
    <r>
      <rPr>
        <sz val="10"/>
        <color rgb="FF000000"/>
        <rFont val="Times New Roman"/>
        <family val="1"/>
      </rPr>
      <t>(</t>
    </r>
    <r>
      <rPr>
        <sz val="10"/>
        <color rgb="FF0B00F0"/>
        <rFont val="Times New Roman"/>
        <family val="1"/>
      </rPr>
      <t>th-el@espe.edu.ec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</si>
  <si>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SDO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</si>
  <si>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mlvilla@espe.edu.ec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</si>
  <si>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SLO</t>
  </si>
  <si>
    <r>
      <t xml:space="preserve">La UTH tramitará el pago de la liquidación de haberes únicamente si la documentación detallada en los numerales del 1 al 7 se encuentra </t>
    </r>
    <r>
      <rPr>
        <b/>
        <sz val="10"/>
        <color rgb="FF000000"/>
        <rFont val="Times New Roman"/>
        <family val="1"/>
      </rPr>
      <t xml:space="preserve">completa y remitida al correo electrónico de Talento Humano </t>
    </r>
    <r>
      <rPr>
        <sz val="10"/>
        <color rgb="FF000000"/>
        <rFont val="Times New Roman"/>
        <family val="1"/>
      </rPr>
      <t>(</t>
    </r>
    <r>
      <rPr>
        <sz val="10"/>
        <color rgb="FF0B00F0"/>
        <rFont val="Times New Roman"/>
        <family val="1"/>
      </rPr>
      <t>seflores1@espe.edu.ec</t>
    </r>
    <r>
      <rPr>
        <sz val="10"/>
        <color rgb="FF000000"/>
        <rFont val="Times New Roman"/>
        <family val="1"/>
      </rPr>
      <t>).</t>
    </r>
    <r>
      <rPr>
        <b/>
        <sz val="10"/>
        <color rgb="FF000000"/>
        <rFont val="Times New Roman"/>
        <family val="1"/>
      </rPr>
      <t xml:space="preserve"> </t>
    </r>
    <r>
      <rPr>
        <sz val="10"/>
        <color rgb="FF000000"/>
        <rFont val="Times New Roman"/>
        <family val="1"/>
      </rPr>
      <t>No se almacenará información incompleta o parcial.</t>
    </r>
    <r>
      <rPr>
        <b/>
        <sz val="10"/>
        <color rgb="FF000000"/>
        <rFont val="Times New Roman"/>
        <family val="1"/>
      </rPr>
      <t xml:space="preserve"> </t>
    </r>
    <r>
      <rPr>
        <b/>
        <u/>
        <sz val="10"/>
        <color rgb="FF000000"/>
        <rFont val="Times New Roman"/>
        <family val="1"/>
      </rPr>
      <t>Caso contrario no se podrá continuar con el trámite.</t>
    </r>
  </si>
  <si>
    <t>MO2</t>
  </si>
  <si>
    <t>Esta lista de requisitos es válida para el personal que se haya desvinculado a partir de octubre del 2022, quien se haya desvinculado antes de esa fecha deberá entregar la documentación con la lista de requisitos antigua, la misma que se encuentra publicada en el Micrositio de Talento Humano y tambien podrá consultarlo con la UTHM de MATRIZ.</t>
  </si>
  <si>
    <t>LO2</t>
  </si>
  <si>
    <r>
      <t xml:space="preserve">Esta lista de requisitos es válida para el personal que se haya desvinculado a </t>
    </r>
    <r>
      <rPr>
        <b/>
        <u/>
        <sz val="10"/>
        <color rgb="FF000000"/>
        <rFont val="Times New Roman"/>
        <family val="1"/>
      </rPr>
      <t>partir de junio del 2024</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</si>
  <si>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SDO2</t>
  </si>
  <si>
    <t>SLO2</t>
  </si>
  <si>
    <r>
      <t xml:space="preserve">Esta lista de requisitos es válida para el personal que se haya desvinculado a </t>
    </r>
    <r>
      <rPr>
        <b/>
        <u/>
        <sz val="10"/>
        <color rgb="FF000000"/>
        <rFont val="Times New Roman"/>
        <family val="1"/>
      </rPr>
      <t>partir de octubre del 2025</t>
    </r>
    <r>
      <rPr>
        <sz val="10"/>
        <color rgb="FF000000"/>
        <rFont val="Times New Roman"/>
        <family val="1"/>
      </rPr>
      <t xml:space="preserve">, quien se haya desvinculado antes de esa fecha deberá entregar la documentación con la </t>
    </r>
    <r>
      <rPr>
        <b/>
        <u/>
        <sz val="10"/>
        <color rgb="FF000000"/>
        <rFont val="Times New Roman"/>
        <family val="1"/>
      </rPr>
      <t>lista de requisitos antigua</t>
    </r>
    <r>
      <rPr>
        <sz val="10"/>
        <color rgb="FF000000"/>
        <rFont val="Times New Roman"/>
        <family val="1"/>
      </rPr>
      <t>, la misma que se encuentra publicada en el Micrositio de Talento Humano y tambien podrá consultarlo con la UTHM de su Sede/Extensión/Unidad Académica Especial.</t>
    </r>
  </si>
  <si>
    <t>X</t>
  </si>
  <si>
    <t>Elaborado por: Marco Guerra León, Maekrix</t>
  </si>
  <si>
    <t>Hoja de requisitos de salida de personal debidamente completa y legalizada.</t>
  </si>
  <si>
    <r>
      <t xml:space="preserve">El personal de </t>
    </r>
    <r>
      <rPr>
        <b/>
        <u/>
        <sz val="9"/>
        <color rgb="FF000000"/>
        <rFont val="Times New Roman"/>
        <family val="1"/>
      </rPr>
      <t>nombramiento permanente. (LOSEP / LOES),</t>
    </r>
    <r>
      <rPr>
        <sz val="9"/>
        <color rgb="FF000000"/>
        <rFont val="Times New Roman"/>
        <family val="1"/>
      </rPr>
      <t xml:space="preserve"> presentará el certificado de no ser beneficiario de becas académicas, para lo cual debe comprar el derecho en tesorería y solicitar a la Secretaría de la Comisión de Becas en la Unidad de Registro (</t>
    </r>
    <r>
      <rPr>
        <b/>
        <sz val="9"/>
        <color rgb="FF000000"/>
        <rFont val="Times New Roman"/>
        <family val="1"/>
      </rPr>
      <t>mkbenavides@espe.edu.ec</t>
    </r>
    <r>
      <rPr>
        <sz val="9"/>
        <color rgb="FF000000"/>
        <rFont val="Times New Roman"/>
        <family val="1"/>
      </rPr>
      <t>) [Académico(TP/MT/TC)/Apoyo académico y Administrativos]</t>
    </r>
  </si>
  <si>
    <t>Ing. Juan Jose Larrea / Ing. Lucia Flores, al teléfono 3989400, Ext. 4151 o al correo electrónico jjlarrea@espe.edu.ec / afflores5@espe.edu.ec</t>
  </si>
  <si>
    <t>Notificación de finalización de contrato (Vicerrectorado Administrativo).</t>
  </si>
  <si>
    <t>https://uth.espe.edu.ec</t>
  </si>
  <si>
    <r>
      <t xml:space="preserve">Dra. Jomara Flores al teléfono 3989400, Ext. </t>
    </r>
    <r>
      <rPr>
        <b/>
        <i/>
        <sz val="9"/>
        <color rgb="FF000000"/>
        <rFont val="Times New Roman"/>
        <family val="1"/>
      </rPr>
      <t>3025</t>
    </r>
    <r>
      <rPr>
        <i/>
        <sz val="9"/>
        <color rgb="FF000000"/>
        <rFont val="Times New Roman"/>
        <family val="1"/>
      </rPr>
      <t xml:space="preserve"> o al correo electrónico </t>
    </r>
    <r>
      <rPr>
        <b/>
        <i/>
        <sz val="9"/>
        <color rgb="FF000000"/>
        <rFont val="Times New Roman"/>
        <family val="1"/>
      </rPr>
      <t>jkflores@espe.edu.ec</t>
    </r>
  </si>
  <si>
    <r>
      <t xml:space="preserve">Se puede realizar el seguimiento con la Unidad Financiera al teléfono 3989400, Ext. </t>
    </r>
    <r>
      <rPr>
        <b/>
        <i/>
        <sz val="9"/>
        <color rgb="FF000000"/>
        <rFont val="Times New Roman"/>
        <family val="1"/>
      </rPr>
      <t>3069</t>
    </r>
    <r>
      <rPr>
        <i/>
        <sz val="9"/>
        <color rgb="FF000000"/>
        <rFont val="Times New Roman"/>
        <family val="1"/>
      </rPr>
      <t xml:space="preserve"> o al correo </t>
    </r>
    <r>
      <rPr>
        <b/>
        <i/>
        <sz val="9"/>
        <color rgb="FF000000"/>
        <rFont val="Times New Roman"/>
        <family val="1"/>
      </rPr>
      <t>wgsagasti@espe.edu.ec</t>
    </r>
  </si>
  <si>
    <r>
      <t xml:space="preserve">Se puede realizar el seguimiento con la Unidad Financiera al teléfono 3989400, Ext. </t>
    </r>
    <r>
      <rPr>
        <b/>
        <i/>
        <sz val="9"/>
        <color rgb="FF000000"/>
        <rFont val="Times New Roman"/>
        <family val="1"/>
      </rPr>
      <t>3078</t>
    </r>
    <r>
      <rPr>
        <i/>
        <sz val="9"/>
        <color rgb="FF000000"/>
        <rFont val="Times New Roman"/>
        <family val="1"/>
      </rPr>
      <t xml:space="preserve"> o al correo </t>
    </r>
    <r>
      <rPr>
        <b/>
        <i/>
        <sz val="9"/>
        <color rgb="FF000000"/>
        <rFont val="Times New Roman"/>
        <family val="1"/>
      </rPr>
      <t>rmnavarrete2@espe.edu.ec</t>
    </r>
  </si>
  <si>
    <r>
      <t xml:space="preserve">Ing. Irene Cedeño, al teléfono 3989400, Ext. </t>
    </r>
    <r>
      <rPr>
        <b/>
        <i/>
        <sz val="9"/>
        <color rgb="FF000000"/>
        <rFont val="Times New Roman"/>
        <family val="1"/>
      </rPr>
      <t>3019 / 3026</t>
    </r>
    <r>
      <rPr>
        <i/>
        <sz val="9"/>
        <color rgb="FF000000"/>
        <rFont val="Times New Roman"/>
        <family val="1"/>
      </rPr>
      <t xml:space="preserve"> o al correo electrónico </t>
    </r>
    <r>
      <rPr>
        <b/>
        <i/>
        <sz val="9"/>
        <color rgb="FF000000"/>
        <rFont val="Times New Roman"/>
        <family val="1"/>
      </rPr>
      <t>permivacuth@espe.edu.ec</t>
    </r>
    <r>
      <rPr>
        <i/>
        <sz val="9"/>
        <color rgb="FF000000"/>
        <rFont val="Times New Roman"/>
        <family val="1"/>
      </rPr>
      <t xml:space="preserve"> </t>
    </r>
  </si>
  <si>
    <r>
      <t xml:space="preserve">Ing. Mayra Villa, al teléfono 3989400, Ext. </t>
    </r>
    <r>
      <rPr>
        <b/>
        <i/>
        <sz val="9"/>
        <color rgb="FF000000"/>
        <rFont val="Times New Roman"/>
        <family val="1"/>
      </rPr>
      <t>4920</t>
    </r>
    <r>
      <rPr>
        <i/>
        <sz val="9"/>
        <color rgb="FF000000"/>
        <rFont val="Times New Roman"/>
        <family val="1"/>
      </rPr>
      <t xml:space="preserve"> o al correo electrónico </t>
    </r>
    <r>
      <rPr>
        <b/>
        <i/>
        <sz val="9"/>
        <color rgb="FF000000"/>
        <rFont val="Times New Roman"/>
        <family val="1"/>
      </rPr>
      <t>mlvilla@espe.edu.ec</t>
    </r>
  </si>
  <si>
    <r>
      <t xml:space="preserve">Tgla. Iralda Acosta, al teléfono 3989400, Ext. </t>
    </r>
    <r>
      <rPr>
        <b/>
        <i/>
        <sz val="9"/>
        <color rgb="FF000000"/>
        <rFont val="Times New Roman"/>
        <family val="1"/>
      </rPr>
      <t>4920</t>
    </r>
    <r>
      <rPr>
        <i/>
        <sz val="9"/>
        <color rgb="FF000000"/>
        <rFont val="Times New Roman"/>
        <family val="1"/>
      </rPr>
      <t xml:space="preserve"> o al correo electrónico </t>
    </r>
    <r>
      <rPr>
        <b/>
        <i/>
        <sz val="9"/>
        <color rgb="FF000000"/>
        <rFont val="Times New Roman"/>
        <family val="1"/>
      </rPr>
      <t>ilacosta@espe.edu.ec</t>
    </r>
  </si>
  <si>
    <r>
      <t xml:space="preserve">Tgla. Aida Yaule, al teléfono 3989400, Ext. </t>
    </r>
    <r>
      <rPr>
        <b/>
        <i/>
        <sz val="9"/>
        <color rgb="FF000000"/>
        <rFont val="Times New Roman"/>
        <family val="1"/>
      </rPr>
      <t>4917</t>
    </r>
    <r>
      <rPr>
        <i/>
        <sz val="9"/>
        <color rgb="FF000000"/>
        <rFont val="Times New Roman"/>
        <family val="1"/>
      </rPr>
      <t xml:space="preserve"> o al correo electrónico </t>
    </r>
    <r>
      <rPr>
        <b/>
        <i/>
        <sz val="9"/>
        <color rgb="FF000000"/>
        <rFont val="Times New Roman"/>
        <family val="1"/>
      </rPr>
      <t>aayaule@espe.edu.ec</t>
    </r>
  </si>
  <si>
    <r>
      <t xml:space="preserve">Se puede realizar el seguimiento con la Unidad Financiera al teléfono 3989400, Ext. </t>
    </r>
    <r>
      <rPr>
        <b/>
        <i/>
        <sz val="9"/>
        <color rgb="FF000000"/>
        <rFont val="Times New Roman"/>
        <family val="1"/>
      </rPr>
      <t>3061</t>
    </r>
    <r>
      <rPr>
        <i/>
        <sz val="9"/>
        <color rgb="FF000000"/>
        <rFont val="Times New Roman"/>
        <family val="1"/>
      </rPr>
      <t xml:space="preserve"> o al correo </t>
    </r>
    <r>
      <rPr>
        <b/>
        <i/>
        <sz val="9"/>
        <color rgb="FF000000"/>
        <rFont val="Times New Roman"/>
        <family val="1"/>
      </rPr>
      <t>mecamacho@espe.edu.ec</t>
    </r>
  </si>
  <si>
    <r>
      <t xml:space="preserve">Ing. Shirley Flores, al teléfono 3989400, Ext. </t>
    </r>
    <r>
      <rPr>
        <b/>
        <i/>
        <sz val="9"/>
        <color rgb="FF000000"/>
        <rFont val="Times New Roman"/>
        <family val="1"/>
      </rPr>
      <t>4971</t>
    </r>
    <r>
      <rPr>
        <i/>
        <sz val="9"/>
        <color rgb="FF000000"/>
        <rFont val="Times New Roman"/>
        <family val="1"/>
      </rPr>
      <t xml:space="preserve"> o al correo electrónico seflores1@espe.edu.ec</t>
    </r>
  </si>
  <si>
    <r>
      <rPr>
        <b/>
        <sz val="9"/>
        <color rgb="FF000000"/>
        <rFont val="Times New Roman"/>
        <family val="1"/>
      </rPr>
      <t>Reporte</t>
    </r>
    <r>
      <rPr>
        <sz val="9"/>
        <color rgb="FF000000"/>
        <rFont val="Times New Roman"/>
        <family val="1"/>
      </rPr>
      <t xml:space="preserve"> de PAZ Y SALVO, el mismo que puede ser generado colocando su cédula, fecha de nacimiento y la fecha de finalización. Se debe tomar en cuenta que este reporte debe ser remitido únicamente cuando se encuentre </t>
    </r>
    <r>
      <rPr>
        <b/>
        <sz val="9"/>
        <color rgb="FF000000"/>
        <rFont val="Times New Roman"/>
        <family val="1"/>
      </rPr>
      <t>FINALIZADO</t>
    </r>
    <r>
      <rPr>
        <sz val="9"/>
        <color rgb="FF000000"/>
        <rFont val="Times New Roman"/>
        <family val="1"/>
      </rPr>
      <t xml:space="preserve">.
Es preciso informar que la </t>
    </r>
    <r>
      <rPr>
        <b/>
        <u/>
        <sz val="9"/>
        <color rgb="FF000000"/>
        <rFont val="Times New Roman"/>
        <family val="1"/>
      </rPr>
      <t>creación</t>
    </r>
    <r>
      <rPr>
        <sz val="9"/>
        <color rgb="FF000000"/>
        <rFont val="Times New Roman"/>
        <family val="1"/>
      </rPr>
      <t xml:space="preserve"> del Paz y Salvo se realiza dentro del sistema en el área de Nómina una vez que se recibe la autorización de aprobación de la renuncia o desvinculación, de la máxima autoridad.</t>
    </r>
  </si>
  <si>
    <r>
      <t xml:space="preserve">Informe de gestión con la misma fecha de finalización que indique el memorando de notificación de finalización, el mismo que debe ser </t>
    </r>
    <r>
      <rPr>
        <b/>
        <sz val="9"/>
        <color rgb="FF000000"/>
        <rFont val="Times New Roman"/>
        <family val="1"/>
      </rPr>
      <t>notificado</t>
    </r>
    <r>
      <rPr>
        <sz val="9"/>
        <color rgb="FF000000"/>
        <rFont val="Times New Roman"/>
        <family val="1"/>
      </rPr>
      <t xml:space="preserve"> a </t>
    </r>
    <r>
      <rPr>
        <b/>
        <sz val="9"/>
        <color rgb="FF000000"/>
        <rFont val="Times New Roman"/>
        <family val="1"/>
      </rPr>
      <t>UTH y al Director</t>
    </r>
    <r>
      <rPr>
        <sz val="9"/>
        <color rgb="FF000000"/>
        <rFont val="Times New Roman"/>
        <family val="1"/>
      </rPr>
      <t xml:space="preserve"> de Unidad/Departamento. Dicha notificación se la realiza vía memorando u oficio dirigido al correo causuario@espe.edu.ec. Visualización formatos:</t>
    </r>
  </si>
  <si>
    <t xml:space="preserve">Posterior </t>
  </si>
  <si>
    <r>
      <t>Ingreso al Sistema Institucional de información relacionada a la liquidación de uniforme o ropa de trabajo de la Institución</t>
    </r>
    <r>
      <rPr>
        <b/>
        <sz val="9"/>
        <color rgb="FF0070C0"/>
        <rFont val="Times New Roman"/>
        <family val="1"/>
      </rPr>
      <t xml:space="preserve"> (NO APLICA para </t>
    </r>
    <r>
      <rPr>
        <b/>
        <u/>
        <sz val="9"/>
        <color rgb="FF0070C0"/>
        <rFont val="Times New Roman"/>
        <family val="1"/>
      </rPr>
      <t>personal académico y de apoyo académico</t>
    </r>
    <r>
      <rPr>
        <b/>
        <sz val="9"/>
        <color rgb="FF0070C0"/>
        <rFont val="Times New Roman"/>
        <family val="1"/>
      </rPr>
      <t>). Este paso es enviado al área encargada únicamente cuando todos los pasos anteriores fueron completados.</t>
    </r>
    <r>
      <rPr>
        <sz val="9"/>
        <color rgb="FF0070C0"/>
        <rFont val="Times New Roman"/>
        <family val="1"/>
      </rPr>
      <t xml:space="preserve">
Se </t>
    </r>
    <r>
      <rPr>
        <b/>
        <u/>
        <sz val="9"/>
        <color rgb="FF0070C0"/>
        <rFont val="Times New Roman"/>
        <family val="1"/>
      </rPr>
      <t>debe</t>
    </r>
    <r>
      <rPr>
        <sz val="9"/>
        <color rgb="FF0070C0"/>
        <rFont val="Times New Roman"/>
        <family val="1"/>
      </rPr>
      <t xml:space="preserve"> comunicar para consultar sobre el procedimiento a realizar con:</t>
    </r>
  </si>
  <si>
    <t>V.2026.03</t>
  </si>
  <si>
    <r>
      <t xml:space="preserve">Para el personal académico, de apoyo académico y administrativo el uso de la </t>
    </r>
    <r>
      <rPr>
        <b/>
        <sz val="10"/>
        <color rgb="FF000000"/>
        <rFont val="Times New Roman"/>
        <family val="1"/>
      </rPr>
      <t>firma electrónica es obligatorio</t>
    </r>
    <r>
      <rPr>
        <sz val="10"/>
        <color rgb="FF000000"/>
        <rFont val="Times New Roman"/>
        <family val="1"/>
      </rPr>
      <t xml:space="preserve"> para la presentación de todos los documentos del listado anterior. Si no están legalizados los mismos </t>
    </r>
    <r>
      <rPr>
        <b/>
        <u/>
        <sz val="10"/>
        <color rgb="FF000000"/>
        <rFont val="Times New Roman"/>
        <family val="1"/>
      </rPr>
      <t>no se podrá continuar con el trámite.</t>
    </r>
    <r>
      <rPr>
        <sz val="10"/>
        <color rgb="FF000000"/>
        <rFont val="Times New Roman"/>
        <family val="1"/>
      </rPr>
      <t xml:space="preserve">
</t>
    </r>
    <r>
      <rPr>
        <b/>
        <sz val="10"/>
        <color rgb="FF000000"/>
        <rFont val="Times New Roman"/>
        <family val="1"/>
      </rPr>
      <t>El trámite puede ser realizado 100% virtual una vez haya entregado cualquier bien físico (Bienes , Carnet)</t>
    </r>
  </si>
  <si>
    <t>uth-gestion@espe.edu.ec / nomina@espe.edu.ec</t>
  </si>
  <si>
    <t>th-el@espe.edu.ec</t>
  </si>
  <si>
    <t>mlvilla@espe.edu.ec</t>
  </si>
  <si>
    <t>seflores1@espe.edu.ec</t>
  </si>
  <si>
    <t>CONTACTO UTH:</t>
  </si>
  <si>
    <t>En caso de tener consultas o dudas referente al proceso, deberá comunicarse únicamente vía correo:</t>
  </si>
  <si>
    <t>DEPENDENCIAS Y RESPONSABLES DE INGRESO DE INFORMACIÓN EN EL PAZ Y SALVO</t>
  </si>
  <si>
    <t>LA SOLICITUD SE ENVÍA A TODAS LAS ÁREAS AL MISMO TIEMPO</t>
  </si>
  <si>
    <t>A partir de Abril del año 2026, es necesario que el personal correspondiente a años anteriores que requiera culminar el proceso, remita un correo a la Unidad de Talento Humano, en donde se solicita se apertura el Paz y Salvo (Correos en la parte superior)</t>
  </si>
  <si>
    <t>Deberá realizar el seguimiento desde el siguiente enlace o ingresando en el micrositio de la Unidad de Talento Humano:</t>
  </si>
  <si>
    <r>
      <t xml:space="preserve">Una vez usted sea notificado con el memorando de Vicerrectorado Administrativo sobre su salida, el </t>
    </r>
    <r>
      <rPr>
        <b/>
        <sz val="9"/>
        <color rgb="FF000000"/>
        <rFont val="Times New Roman"/>
        <family val="1"/>
      </rPr>
      <t>área de nómina</t>
    </r>
    <r>
      <rPr>
        <sz val="9"/>
        <color rgb="FF000000"/>
        <rFont val="Times New Roman"/>
        <family val="1"/>
      </rPr>
      <t xml:space="preserve"> creará el </t>
    </r>
    <r>
      <rPr>
        <b/>
        <sz val="9"/>
        <color rgb="FF000000"/>
        <rFont val="Times New Roman"/>
        <family val="1"/>
      </rPr>
      <t>PAZ Y SALVO</t>
    </r>
    <r>
      <rPr>
        <sz val="9"/>
        <color rgb="FF000000"/>
        <rFont val="Times New Roman"/>
        <family val="1"/>
      </rPr>
      <t xml:space="preserve"> en el sistema, a usted le llegará una notificación al correo personal y al institucional, indicando que el trámite ha iniciado. 
El </t>
    </r>
    <r>
      <rPr>
        <b/>
        <sz val="9"/>
        <color rgb="FF000000"/>
        <rFont val="Times New Roman"/>
        <family val="1"/>
      </rPr>
      <t>PAZ Y SALVO</t>
    </r>
    <r>
      <rPr>
        <sz val="9"/>
        <color rgb="FF000000"/>
        <rFont val="Times New Roman"/>
        <family val="1"/>
      </rPr>
      <t xml:space="preserve"> es </t>
    </r>
    <r>
      <rPr>
        <b/>
        <u/>
        <sz val="9"/>
        <color rgb="FF000000"/>
        <rFont val="Times New Roman"/>
        <family val="1"/>
      </rPr>
      <t>responsabilidad</t>
    </r>
    <r>
      <rPr>
        <b/>
        <sz val="9"/>
        <color rgb="FF000000"/>
        <rFont val="Times New Roman"/>
        <family val="1"/>
      </rPr>
      <t xml:space="preserve"> del servidor saliente</t>
    </r>
    <r>
      <rPr>
        <sz val="9"/>
        <color rgb="FF000000"/>
        <rFont val="Times New Roman"/>
        <family val="1"/>
      </rPr>
      <t xml:space="preserve">, continuar con la generación del trámite </t>
    </r>
    <r>
      <rPr>
        <b/>
        <u/>
        <sz val="9"/>
        <color rgb="FF000000"/>
        <rFont val="Times New Roman"/>
        <family val="1"/>
      </rPr>
      <t>hasta su finalización</t>
    </r>
    <r>
      <rPr>
        <sz val="9"/>
        <color rgb="FF000000"/>
        <rFont val="Times New Roman"/>
        <family val="1"/>
      </rPr>
      <t xml:space="preserve">, en caso de no comunicarse con el personal listado a continuación hará que el trámite se detenga. </t>
    </r>
    <r>
      <rPr>
        <b/>
        <u/>
        <sz val="9"/>
        <color rgb="FF000000"/>
        <rFont val="Times New Roman"/>
        <family val="1"/>
      </rPr>
      <t xml:space="preserve">NO es automático. </t>
    </r>
    <r>
      <rPr>
        <sz val="9"/>
        <color rgb="FF000000"/>
        <rFont val="Times New Roman"/>
        <family val="1"/>
      </rPr>
      <t xml:space="preserve">
</t>
    </r>
    <r>
      <rPr>
        <sz val="9"/>
        <color rgb="FF0070C0"/>
        <rFont val="Times New Roman"/>
        <family val="1"/>
      </rPr>
      <t xml:space="preserve">El </t>
    </r>
    <r>
      <rPr>
        <b/>
        <sz val="9"/>
        <color rgb="FF0070C0"/>
        <rFont val="Times New Roman"/>
        <family val="1"/>
      </rPr>
      <t>PAZ Y SALVO</t>
    </r>
    <r>
      <rPr>
        <sz val="9"/>
        <color rgb="FF0070C0"/>
        <rFont val="Times New Roman"/>
        <family val="1"/>
      </rPr>
      <t xml:space="preserve"> será remitido a todas las áreas que se encuentran listadas a continuación exceptuando el envío al área de Uniformes, la misma que será remitida una vez finalice el resto de áreas.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</si>
</sst>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
  </numFmts>
  <fonts count="22" x14ac:knownFonts="1">
    <font>
      <sz val="10"/>
      <color rgb="FF000000"/>
      <name val="Times New Roman"/>
      <family val="1"/>
    </font>
    <font>
      <sz val="10"/>
      <color rgb="FF000000"/>
      <name val="Times New Roman"/>
      <family val="1"/>
    </font>
    <font>
      <sz val="11"/>
      <color rgb="FF000000"/>
      <name val="Times New Roman"/>
      <family val="1"/>
    </font>
    <font>
      <b/>
      <sz val="11"/>
      <color rgb="FF000000"/>
      <name val="Times New Roman"/>
      <family val="1"/>
    </font>
    <font>
      <b/>
      <sz val="9"/>
      <color rgb="FF000000"/>
      <name val="Times New Roman"/>
      <family val="1"/>
    </font>
    <font>
      <sz val="9"/>
      <color rgb="FF000000"/>
      <name val="Times New Roman"/>
      <family val="1"/>
    </font>
    <font>
      <b/>
      <sz val="10"/>
      <color rgb="FF000000"/>
      <name val="Times New Roman"/>
      <family val="1"/>
    </font>
    <font>
      <u/>
      <sz val="10"/>
      <color theme="10"/>
      <name val="Times New Roman"/>
      <family val="1"/>
    </font>
    <font>
      <u/>
      <sz val="9"/>
      <color theme="10"/>
      <name val="Times New Roman"/>
      <family val="1"/>
    </font>
    <font>
      <b/>
      <u/>
      <sz val="9"/>
      <color rgb="FF000000"/>
      <name val="Times New Roman"/>
      <family val="1"/>
    </font>
    <font>
      <b/>
      <sz val="9"/>
      <color rgb="FFFFFF00"/>
      <name val="Times New Roman"/>
      <family val="1"/>
    </font>
    <font>
      <b/>
      <u/>
      <sz val="9"/>
      <color rgb="FFFFFF00"/>
      <name val="Times New Roman"/>
      <family val="1"/>
    </font>
    <font>
      <u/>
      <sz val="10"/>
      <color rgb="FF000000"/>
      <name val="Times New Roman"/>
      <family val="1"/>
    </font>
    <font>
      <b/>
      <u/>
      <sz val="10"/>
      <color rgb="FF000000"/>
      <name val="Times New Roman"/>
      <family val="1"/>
    </font>
    <font>
      <b/>
      <i/>
      <sz val="9"/>
      <color rgb="FF000000"/>
      <name val="Times New Roman"/>
      <family val="1"/>
    </font>
    <font>
      <i/>
      <sz val="9"/>
      <color rgb="FF000000"/>
      <name val="Times New Roman"/>
      <family val="1"/>
    </font>
    <font>
      <b/>
      <i/>
      <u/>
      <sz val="9"/>
      <color rgb="FF000000"/>
      <name val="Times New Roman"/>
      <family val="1"/>
    </font>
    <font>
      <sz val="10"/>
      <color rgb="FF0B00F0"/>
      <name val="Times New Roman"/>
      <family val="1"/>
    </font>
    <font>
      <sz val="9"/>
      <color rgb="FF0070C0"/>
      <name val="Times New Roman"/>
      <family val="1"/>
    </font>
    <font>
      <b/>
      <sz val="9"/>
      <color rgb="FF0070C0"/>
      <name val="Times New Roman"/>
      <family val="1"/>
    </font>
    <font>
      <b/>
      <u/>
      <sz val="9"/>
      <color rgb="FF0070C0"/>
      <name val="Times New Roman"/>
      <family val="1"/>
    </font>
    <font>
      <b/>
      <sz val="8"/>
      <color rgb="FF000000"/>
      <name val="Times New Roman"/>
      <family val="1"/>
    </font>
  </fonts>
  <fills count="11">
    <fill>
      <patternFill patternType="none"/>
    </fill>
    <fill>
      <patternFill patternType="gray125"/>
    </fill>
    <fill>
      <patternFill patternType="solid">
        <fgColor rgb="FFFFFF00"/>
        <bgColor indexed="64"/>
      </patternFill>
    </fill>
    <fill>
      <patternFill patternType="solid">
        <fgColor rgb="FFF7FED2"/>
        <bgColor indexed="64"/>
      </patternFill>
    </fill>
    <fill>
      <patternFill patternType="solid">
        <fgColor theme="6" tint="0.59999389629810485"/>
        <bgColor indexed="64"/>
      </patternFill>
    </fill>
    <fill>
      <patternFill patternType="solid">
        <fgColor rgb="FFC00000"/>
        <bgColor indexed="64"/>
      </patternFill>
    </fill>
    <fill>
      <patternFill patternType="solid">
        <fgColor theme="6" tint="0.79998168889431442"/>
        <bgColor indexed="64"/>
      </patternFill>
    </fill>
    <fill>
      <patternFill patternType="solid">
        <fgColor theme="8"/>
        <bgColor indexed="64"/>
      </patternFill>
    </fill>
    <fill>
      <patternFill patternType="solid">
        <fgColor theme="9" tint="0.59999389629810485"/>
        <bgColor indexed="64"/>
      </patternFill>
    </fill>
    <fill>
      <patternFill patternType="solid">
        <fgColor theme="7" tint="0.79998168889431442"/>
        <bgColor indexed="64"/>
      </patternFill>
    </fill>
    <fill>
      <patternFill patternType="solid">
        <fgColor theme="0" tint="-4.9989318521683403E-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left/>
      <right style="thin">
        <color indexed="64"/>
      </right>
      <top/>
      <bottom/>
      <diagonal/>
    </border>
    <border>
      <left/>
      <right/>
      <top/>
      <bottom style="thin">
        <color indexed="64"/>
      </bottom>
      <diagonal/>
    </border>
  </borders>
  <cellStyleXfs count="3">
    <xf numFmtId="0" fontId="0" fillId="0" borderId="0"/>
    <xf numFmtId="0" fontId="7" fillId="0" borderId="0" applyNumberFormat="0" applyFill="0" applyBorder="0" applyAlignment="0" applyProtection="0"/>
    <xf numFmtId="0" fontId="1" fillId="0" borderId="0"/>
  </cellStyleXfs>
  <cellXfs count="130">
    <xf numFmtId="0" fontId="0" fillId="0" borderId="0" xfId="0"/>
    <xf numFmtId="0" fontId="0" fillId="0" borderId="0" xfId="0" applyAlignment="1" applyProtection="1">
      <alignment vertical="top"/>
      <protection hidden="1"/>
    </xf>
    <xf numFmtId="0" fontId="0" fillId="0" borderId="0" xfId="0" applyAlignment="1" applyProtection="1">
      <alignment horizontal="center" vertical="top"/>
      <protection hidden="1"/>
    </xf>
    <xf numFmtId="0" fontId="4" fillId="4" borderId="1" xfId="0" applyFont="1" applyFill="1" applyBorder="1" applyAlignment="1" applyProtection="1">
      <alignment vertical="center"/>
      <protection hidden="1"/>
    </xf>
    <xf numFmtId="0" fontId="4" fillId="4" borderId="1" xfId="0" applyFont="1" applyFill="1" applyBorder="1" applyAlignment="1" applyProtection="1">
      <alignment horizontal="center" vertical="center" wrapText="1"/>
      <protection hidden="1"/>
    </xf>
    <xf numFmtId="0" fontId="6" fillId="0" borderId="1" xfId="0" applyFont="1" applyBorder="1" applyAlignment="1" applyProtection="1">
      <alignment horizontal="center" vertical="center" wrapText="1"/>
      <protection hidden="1"/>
    </xf>
    <xf numFmtId="0" fontId="0" fillId="0" borderId="0" xfId="0" applyAlignment="1" applyProtection="1">
      <alignment horizontal="left" vertical="top"/>
      <protection hidden="1"/>
    </xf>
    <xf numFmtId="0" fontId="4" fillId="4" borderId="4" xfId="0" applyFont="1" applyFill="1" applyBorder="1" applyAlignment="1" applyProtection="1">
      <alignment horizontal="center" vertical="center"/>
      <protection hidden="1"/>
    </xf>
    <xf numFmtId="0" fontId="4" fillId="4" borderId="1" xfId="0" applyFont="1" applyFill="1" applyBorder="1" applyAlignment="1" applyProtection="1">
      <alignment horizontal="center" vertical="center"/>
      <protection hidden="1"/>
    </xf>
    <xf numFmtId="0" fontId="1" fillId="3" borderId="1" xfId="0" applyFont="1" applyFill="1" applyBorder="1" applyAlignment="1" applyProtection="1">
      <alignment horizontal="center" vertical="center"/>
      <protection locked="0" hidden="1"/>
    </xf>
    <xf numFmtId="0" fontId="8" fillId="0" borderId="6" xfId="1" applyFont="1" applyBorder="1" applyAlignment="1" applyProtection="1">
      <alignment vertical="center"/>
      <protection hidden="1"/>
    </xf>
    <xf numFmtId="0" fontId="6" fillId="0" borderId="1" xfId="0" applyFont="1" applyBorder="1" applyAlignment="1" applyProtection="1">
      <alignment horizontal="center" vertical="center"/>
      <protection hidden="1"/>
    </xf>
    <xf numFmtId="0" fontId="0" fillId="0" borderId="1" xfId="0" applyBorder="1" applyAlignment="1">
      <alignment horizontal="left" vertical="top"/>
    </xf>
    <xf numFmtId="0" fontId="0" fillId="0" borderId="0" xfId="0" applyAlignment="1">
      <alignment horizontal="left" vertical="top"/>
    </xf>
    <xf numFmtId="0" fontId="0" fillId="6" borderId="1" xfId="0" applyFill="1" applyBorder="1" applyAlignment="1">
      <alignment horizontal="left" vertical="top"/>
    </xf>
    <xf numFmtId="0" fontId="0" fillId="6" borderId="1" xfId="0" applyFill="1" applyBorder="1" applyAlignment="1">
      <alignment vertical="top"/>
    </xf>
    <xf numFmtId="0" fontId="0" fillId="7" borderId="1" xfId="0" applyFill="1" applyBorder="1" applyAlignment="1">
      <alignment horizontal="left" vertical="top"/>
    </xf>
    <xf numFmtId="0" fontId="0" fillId="7" borderId="1" xfId="0" applyFill="1" applyBorder="1" applyAlignment="1">
      <alignment vertical="top"/>
    </xf>
    <xf numFmtId="0" fontId="0" fillId="8" borderId="1" xfId="0" applyFill="1" applyBorder="1" applyAlignment="1">
      <alignment horizontal="left" vertical="top"/>
    </xf>
    <xf numFmtId="0" fontId="0" fillId="8" borderId="1" xfId="0" applyFill="1" applyBorder="1" applyAlignment="1">
      <alignment vertical="top"/>
    </xf>
    <xf numFmtId="0" fontId="0" fillId="9" borderId="1" xfId="0" applyFill="1" applyBorder="1" applyAlignment="1">
      <alignment horizontal="left" vertical="top"/>
    </xf>
    <xf numFmtId="0" fontId="0" fillId="9" borderId="1" xfId="0" applyFill="1" applyBorder="1" applyAlignment="1">
      <alignment vertical="top"/>
    </xf>
    <xf numFmtId="0" fontId="1" fillId="0" borderId="1" xfId="0" applyFont="1" applyBorder="1" applyAlignment="1">
      <alignment horizontal="left" vertical="top"/>
    </xf>
    <xf numFmtId="0" fontId="1" fillId="0" borderId="0" xfId="0" applyFont="1" applyAlignment="1">
      <alignment horizontal="left" vertical="top"/>
    </xf>
    <xf numFmtId="0" fontId="6" fillId="0" borderId="0" xfId="0" applyFont="1" applyAlignment="1">
      <alignment horizontal="left" vertical="top"/>
    </xf>
    <xf numFmtId="0" fontId="7" fillId="0" borderId="5" xfId="1" applyBorder="1" applyAlignment="1" applyProtection="1">
      <alignment vertical="center"/>
      <protection hidden="1"/>
    </xf>
    <xf numFmtId="0" fontId="7" fillId="0" borderId="0" xfId="1" applyAlignment="1">
      <alignment horizontal="left" vertical="top"/>
    </xf>
    <xf numFmtId="0" fontId="4" fillId="0" borderId="1" xfId="0" applyFont="1" applyBorder="1" applyAlignment="1" applyProtection="1">
      <alignment horizontal="left" vertical="center"/>
      <protection hidden="1"/>
    </xf>
    <xf numFmtId="0" fontId="5" fillId="3" borderId="1" xfId="0" applyFont="1" applyFill="1" applyBorder="1" applyAlignment="1" applyProtection="1">
      <alignment horizontal="left" vertical="center"/>
      <protection locked="0" hidden="1"/>
    </xf>
    <xf numFmtId="0" fontId="2" fillId="0" borderId="1" xfId="0" applyFont="1" applyBorder="1" applyAlignment="1" applyProtection="1">
      <alignment horizontal="center" vertical="top"/>
      <protection hidden="1"/>
    </xf>
    <xf numFmtId="0" fontId="3" fillId="0" borderId="1" xfId="0" applyFont="1" applyBorder="1" applyAlignment="1" applyProtection="1">
      <alignment horizontal="center" vertical="center"/>
      <protection hidden="1"/>
    </xf>
    <xf numFmtId="0" fontId="3" fillId="0" borderId="1" xfId="0" applyFont="1" applyBorder="1" applyAlignment="1" applyProtection="1">
      <alignment horizontal="center" vertical="center" wrapText="1"/>
      <protection hidden="1"/>
    </xf>
    <xf numFmtId="0" fontId="2" fillId="0" borderId="2" xfId="0" applyFont="1" applyBorder="1" applyAlignment="1" applyProtection="1">
      <alignment horizontal="center" vertical="center" wrapText="1"/>
      <protection hidden="1"/>
    </xf>
    <xf numFmtId="0" fontId="2" fillId="0" borderId="3" xfId="0" applyFont="1" applyBorder="1" applyAlignment="1" applyProtection="1">
      <alignment horizontal="center" vertical="center" wrapText="1"/>
      <protection hidden="1"/>
    </xf>
    <xf numFmtId="0" fontId="2" fillId="2" borderId="2" xfId="0" applyFont="1" applyFill="1" applyBorder="1" applyAlignment="1" applyProtection="1">
      <alignment horizontal="center" vertical="center" wrapText="1"/>
      <protection locked="0" hidden="1"/>
    </xf>
    <xf numFmtId="0" fontId="2" fillId="2" borderId="3" xfId="0" applyFont="1" applyFill="1" applyBorder="1" applyAlignment="1" applyProtection="1">
      <alignment horizontal="center" vertical="center" wrapText="1"/>
      <protection locked="0" hidden="1"/>
    </xf>
    <xf numFmtId="164" fontId="5" fillId="3" borderId="1" xfId="0" applyNumberFormat="1" applyFont="1" applyFill="1" applyBorder="1" applyAlignment="1" applyProtection="1">
      <alignment horizontal="left" vertical="center"/>
      <protection locked="0" hidden="1"/>
    </xf>
    <xf numFmtId="0" fontId="4" fillId="0" borderId="4" xfId="0" applyFont="1" applyBorder="1" applyAlignment="1" applyProtection="1">
      <alignment horizontal="left" vertical="center"/>
      <protection hidden="1"/>
    </xf>
    <xf numFmtId="0" fontId="4" fillId="0" borderId="5" xfId="0" applyFont="1" applyBorder="1" applyAlignment="1" applyProtection="1">
      <alignment horizontal="left" vertical="center"/>
      <protection hidden="1"/>
    </xf>
    <xf numFmtId="0" fontId="4" fillId="0" borderId="6" xfId="0" applyFont="1" applyBorder="1" applyAlignment="1" applyProtection="1">
      <alignment horizontal="left" vertical="center"/>
      <protection hidden="1"/>
    </xf>
    <xf numFmtId="0" fontId="5" fillId="0" borderId="4" xfId="0" applyFont="1" applyBorder="1" applyAlignment="1" applyProtection="1">
      <alignment vertical="center" wrapText="1"/>
      <protection hidden="1"/>
    </xf>
    <xf numFmtId="0" fontId="5" fillId="0" borderId="5" xfId="0" applyFont="1" applyBorder="1" applyAlignment="1" applyProtection="1">
      <alignment vertical="center" wrapText="1"/>
      <protection hidden="1"/>
    </xf>
    <xf numFmtId="0" fontId="5" fillId="0" borderId="6" xfId="0" applyFont="1" applyBorder="1" applyAlignment="1" applyProtection="1">
      <alignment vertical="center" wrapText="1"/>
      <protection hidden="1"/>
    </xf>
    <xf numFmtId="0" fontId="4" fillId="4" borderId="1" xfId="0" applyFont="1" applyFill="1" applyBorder="1" applyAlignment="1" applyProtection="1">
      <alignment horizontal="center" vertical="center" wrapText="1"/>
      <protection hidden="1"/>
    </xf>
    <xf numFmtId="0" fontId="10" fillId="5" borderId="1" xfId="0" applyFont="1" applyFill="1" applyBorder="1" applyAlignment="1" applyProtection="1">
      <alignment horizontal="center" vertical="center" wrapText="1"/>
      <protection hidden="1"/>
    </xf>
    <xf numFmtId="14" fontId="5" fillId="3" borderId="1" xfId="0" applyNumberFormat="1" applyFont="1" applyFill="1" applyBorder="1" applyAlignment="1" applyProtection="1">
      <alignment horizontal="left" vertical="center"/>
      <protection locked="0" hidden="1"/>
    </xf>
    <xf numFmtId="0" fontId="21" fillId="3" borderId="1" xfId="2" applyFont="1" applyFill="1" applyBorder="1" applyAlignment="1" applyProtection="1">
      <alignment horizontal="center" vertical="center"/>
      <protection hidden="1"/>
    </xf>
    <xf numFmtId="0" fontId="4" fillId="10" borderId="4" xfId="2" applyFont="1" applyFill="1" applyBorder="1" applyAlignment="1" applyProtection="1">
      <alignment horizontal="left" vertical="center"/>
      <protection hidden="1"/>
    </xf>
    <xf numFmtId="0" fontId="4" fillId="10" borderId="5" xfId="2" applyFont="1" applyFill="1" applyBorder="1" applyAlignment="1" applyProtection="1">
      <alignment horizontal="left" vertical="center"/>
      <protection hidden="1"/>
    </xf>
    <xf numFmtId="0" fontId="14" fillId="10" borderId="5" xfId="2" applyFont="1" applyFill="1" applyBorder="1" applyAlignment="1" applyProtection="1">
      <alignment horizontal="left" vertical="center"/>
      <protection hidden="1"/>
    </xf>
    <xf numFmtId="0" fontId="5" fillId="0" borderId="13" xfId="0" applyFont="1" applyBorder="1" applyAlignment="1" applyProtection="1">
      <alignment horizontal="left" vertical="center" wrapText="1"/>
      <protection hidden="1"/>
    </xf>
    <xf numFmtId="0" fontId="5" fillId="0" borderId="11" xfId="0" applyFont="1" applyBorder="1" applyAlignment="1" applyProtection="1">
      <alignment horizontal="left" vertical="center" wrapText="1"/>
      <protection hidden="1"/>
    </xf>
    <xf numFmtId="0" fontId="5" fillId="0" borderId="0" xfId="0" applyFont="1" applyAlignment="1" applyProtection="1">
      <alignment horizontal="left" vertical="center" wrapText="1"/>
      <protection hidden="1"/>
    </xf>
    <xf numFmtId="0" fontId="5" fillId="0" borderId="14" xfId="0" applyFont="1" applyBorder="1" applyAlignment="1" applyProtection="1">
      <alignment horizontal="left" vertical="center" wrapText="1"/>
      <protection hidden="1"/>
    </xf>
    <xf numFmtId="0" fontId="5" fillId="0" borderId="4" xfId="2" applyFont="1" applyBorder="1" applyAlignment="1" applyProtection="1">
      <alignment vertical="top" wrapText="1"/>
      <protection hidden="1"/>
    </xf>
    <xf numFmtId="0" fontId="5" fillId="0" borderId="5" xfId="2" applyFont="1" applyBorder="1" applyAlignment="1" applyProtection="1">
      <alignment vertical="top" wrapText="1"/>
      <protection hidden="1"/>
    </xf>
    <xf numFmtId="0" fontId="5" fillId="0" borderId="6" xfId="2" applyFont="1" applyBorder="1" applyAlignment="1" applyProtection="1">
      <alignment vertical="top" wrapText="1"/>
      <protection hidden="1"/>
    </xf>
    <xf numFmtId="0" fontId="4" fillId="4" borderId="4" xfId="0" applyFont="1" applyFill="1" applyBorder="1" applyAlignment="1" applyProtection="1">
      <alignment horizontal="center" vertical="center" wrapText="1"/>
      <protection hidden="1"/>
    </xf>
    <xf numFmtId="0" fontId="4" fillId="4" borderId="5" xfId="0" applyFont="1" applyFill="1" applyBorder="1" applyAlignment="1" applyProtection="1">
      <alignment horizontal="center" vertical="center" wrapText="1"/>
      <protection hidden="1"/>
    </xf>
    <xf numFmtId="0" fontId="4" fillId="4" borderId="6" xfId="0" applyFont="1" applyFill="1" applyBorder="1" applyAlignment="1" applyProtection="1">
      <alignment horizontal="center" vertical="center" wrapText="1"/>
      <protection hidden="1"/>
    </xf>
    <xf numFmtId="0" fontId="6" fillId="0" borderId="7" xfId="0" applyFont="1" applyBorder="1" applyAlignment="1" applyProtection="1">
      <alignment horizontal="center" vertical="center" textRotation="90" wrapText="1"/>
      <protection hidden="1"/>
    </xf>
    <xf numFmtId="0" fontId="6" fillId="0" borderId="8" xfId="0" applyFont="1" applyBorder="1" applyAlignment="1" applyProtection="1">
      <alignment horizontal="center" vertical="center" textRotation="90" wrapText="1"/>
      <protection hidden="1"/>
    </xf>
    <xf numFmtId="0" fontId="6" fillId="0" borderId="9" xfId="0" applyFont="1" applyBorder="1" applyAlignment="1" applyProtection="1">
      <alignment horizontal="center" vertical="center" textRotation="90" wrapText="1"/>
      <protection hidden="1"/>
    </xf>
    <xf numFmtId="0" fontId="5" fillId="0" borderId="4" xfId="0" applyFont="1" applyBorder="1" applyAlignment="1" applyProtection="1">
      <alignment horizontal="left" vertical="center" wrapText="1"/>
      <protection hidden="1"/>
    </xf>
    <xf numFmtId="0" fontId="5" fillId="0" borderId="5" xfId="0" applyFont="1" applyBorder="1" applyAlignment="1" applyProtection="1">
      <alignment horizontal="left" vertical="center" wrapText="1"/>
      <protection hidden="1"/>
    </xf>
    <xf numFmtId="0" fontId="5" fillId="0" borderId="6" xfId="0" applyFont="1" applyBorder="1" applyAlignment="1" applyProtection="1">
      <alignment horizontal="left" vertical="center" wrapText="1"/>
      <protection hidden="1"/>
    </xf>
    <xf numFmtId="0" fontId="8" fillId="0" borderId="5" xfId="1" applyFont="1" applyBorder="1" applyAlignment="1" applyProtection="1">
      <alignment horizontal="left" vertical="center"/>
      <protection hidden="1"/>
    </xf>
    <xf numFmtId="0" fontId="8" fillId="0" borderId="6" xfId="1" applyFont="1" applyBorder="1" applyAlignment="1" applyProtection="1">
      <alignment horizontal="left" vertical="center"/>
      <protection hidden="1"/>
    </xf>
    <xf numFmtId="0" fontId="5" fillId="0" borderId="4" xfId="2" applyFont="1" applyBorder="1" applyAlignment="1" applyProtection="1">
      <alignment horizontal="left" vertical="center" wrapText="1"/>
      <protection hidden="1"/>
    </xf>
    <xf numFmtId="0" fontId="5" fillId="0" borderId="5" xfId="2" applyFont="1" applyBorder="1" applyAlignment="1" applyProtection="1">
      <alignment horizontal="left" vertical="center" wrapText="1"/>
      <protection hidden="1"/>
    </xf>
    <xf numFmtId="0" fontId="5" fillId="0" borderId="6" xfId="2" applyFont="1" applyBorder="1" applyAlignment="1" applyProtection="1">
      <alignment horizontal="left" vertical="center" wrapText="1"/>
      <protection hidden="1"/>
    </xf>
    <xf numFmtId="0" fontId="15" fillId="0" borderId="7" xfId="0" applyFont="1" applyBorder="1" applyAlignment="1" applyProtection="1">
      <alignment horizontal="left" vertical="center" wrapText="1"/>
      <protection hidden="1"/>
    </xf>
    <xf numFmtId="0" fontId="15" fillId="0" borderId="13" xfId="0" applyFont="1" applyBorder="1" applyAlignment="1" applyProtection="1">
      <alignment horizontal="left" vertical="center" wrapText="1"/>
      <protection hidden="1"/>
    </xf>
    <xf numFmtId="0" fontId="15" fillId="0" borderId="11" xfId="0" applyFont="1" applyBorder="1" applyAlignment="1" applyProtection="1">
      <alignment horizontal="left" vertical="center" wrapText="1"/>
      <protection hidden="1"/>
    </xf>
    <xf numFmtId="0" fontId="14" fillId="0" borderId="8" xfId="0" applyFont="1" applyBorder="1" applyAlignment="1" applyProtection="1">
      <alignment horizontal="left" vertical="center" wrapText="1"/>
      <protection hidden="1"/>
    </xf>
    <xf numFmtId="0" fontId="14" fillId="0" borderId="0" xfId="0" applyFont="1" applyAlignment="1" applyProtection="1">
      <alignment horizontal="left" vertical="center" wrapText="1"/>
      <protection hidden="1"/>
    </xf>
    <xf numFmtId="0" fontId="14" fillId="0" borderId="14" xfId="0" applyFont="1" applyBorder="1" applyAlignment="1" applyProtection="1">
      <alignment horizontal="left" vertical="center" wrapText="1"/>
      <protection hidden="1"/>
    </xf>
    <xf numFmtId="0" fontId="5" fillId="0" borderId="8" xfId="0" applyFont="1" applyBorder="1" applyAlignment="1" applyProtection="1">
      <alignment horizontal="left" vertical="center" wrapText="1"/>
      <protection hidden="1"/>
    </xf>
    <xf numFmtId="0" fontId="5" fillId="0" borderId="9" xfId="0" applyFont="1" applyBorder="1" applyAlignment="1" applyProtection="1">
      <alignment horizontal="left" vertical="center" wrapText="1"/>
      <protection hidden="1"/>
    </xf>
    <xf numFmtId="0" fontId="5" fillId="0" borderId="15" xfId="0" applyFont="1" applyBorder="1" applyAlignment="1" applyProtection="1">
      <alignment horizontal="left" vertical="center" wrapText="1"/>
      <protection hidden="1"/>
    </xf>
    <xf numFmtId="0" fontId="5" fillId="0" borderId="12" xfId="0" applyFont="1" applyBorder="1" applyAlignment="1" applyProtection="1">
      <alignment horizontal="left" vertical="center" wrapText="1"/>
      <protection hidden="1"/>
    </xf>
    <xf numFmtId="0" fontId="1" fillId="0" borderId="7" xfId="0" applyFont="1" applyBorder="1" applyAlignment="1" applyProtection="1">
      <alignment horizontal="left" vertical="top" wrapText="1"/>
      <protection hidden="1"/>
    </xf>
    <xf numFmtId="0" fontId="0" fillId="0" borderId="13" xfId="0" applyBorder="1" applyAlignment="1" applyProtection="1">
      <alignment horizontal="left" vertical="top" wrapText="1"/>
      <protection hidden="1"/>
    </xf>
    <xf numFmtId="0" fontId="0" fillId="0" borderId="11" xfId="0" applyBorder="1" applyAlignment="1" applyProtection="1">
      <alignment horizontal="left" vertical="top" wrapText="1"/>
      <protection hidden="1"/>
    </xf>
    <xf numFmtId="0" fontId="1" fillId="0" borderId="13" xfId="0" applyFont="1" applyBorder="1" applyAlignment="1" applyProtection="1">
      <alignment horizontal="left" vertical="top" wrapText="1"/>
      <protection hidden="1"/>
    </xf>
    <xf numFmtId="0" fontId="21" fillId="0" borderId="2" xfId="0" applyFont="1" applyBorder="1" applyAlignment="1" applyProtection="1">
      <alignment horizontal="center" vertical="center" textRotation="90" wrapText="1"/>
      <protection hidden="1"/>
    </xf>
    <xf numFmtId="0" fontId="21" fillId="0" borderId="10" xfId="0" applyFont="1" applyBorder="1" applyAlignment="1" applyProtection="1">
      <alignment horizontal="center" vertical="center" textRotation="90" wrapText="1"/>
      <protection hidden="1"/>
    </xf>
    <xf numFmtId="0" fontId="21" fillId="0" borderId="3" xfId="0" applyFont="1" applyBorder="1" applyAlignment="1" applyProtection="1">
      <alignment horizontal="center" vertical="center" textRotation="90" wrapText="1"/>
      <protection hidden="1"/>
    </xf>
    <xf numFmtId="0" fontId="6" fillId="4" borderId="1" xfId="0" applyFont="1" applyFill="1" applyBorder="1" applyAlignment="1" applyProtection="1">
      <alignment horizontal="center" vertical="center"/>
      <protection hidden="1"/>
    </xf>
    <xf numFmtId="0" fontId="0" fillId="0" borderId="1" xfId="0" applyBorder="1" applyAlignment="1" applyProtection="1">
      <alignment horizontal="center" vertical="center"/>
      <protection hidden="1"/>
    </xf>
    <xf numFmtId="0" fontId="6" fillId="0" borderId="4" xfId="0" applyFont="1" applyBorder="1" applyAlignment="1" applyProtection="1">
      <alignment horizontal="center" vertical="center"/>
      <protection hidden="1"/>
    </xf>
    <xf numFmtId="0" fontId="6" fillId="0" borderId="5" xfId="0" applyFont="1" applyBorder="1" applyAlignment="1" applyProtection="1">
      <alignment horizontal="center" vertical="center"/>
      <protection hidden="1"/>
    </xf>
    <xf numFmtId="0" fontId="6" fillId="0" borderId="6" xfId="0" applyFont="1" applyBorder="1" applyAlignment="1" applyProtection="1">
      <alignment horizontal="center" vertical="center"/>
      <protection hidden="1"/>
    </xf>
    <xf numFmtId="0" fontId="4" fillId="0" borderId="1" xfId="0" applyFont="1" applyBorder="1" applyAlignment="1" applyProtection="1">
      <alignment horizontal="center" vertical="center" wrapText="1"/>
      <protection hidden="1"/>
    </xf>
    <xf numFmtId="0" fontId="1" fillId="0" borderId="1" xfId="0" applyFont="1" applyBorder="1" applyAlignment="1" applyProtection="1">
      <alignment horizontal="left" vertical="top" wrapText="1"/>
      <protection hidden="1"/>
    </xf>
    <xf numFmtId="0" fontId="0" fillId="0" borderId="1" xfId="0" applyBorder="1" applyAlignment="1" applyProtection="1">
      <alignment horizontal="left" vertical="top" wrapText="1"/>
      <protection hidden="1"/>
    </xf>
    <xf numFmtId="0" fontId="10" fillId="5" borderId="3" xfId="0" applyFont="1" applyFill="1" applyBorder="1" applyAlignment="1" applyProtection="1">
      <alignment horizontal="center" vertical="center" wrapText="1"/>
      <protection hidden="1"/>
    </xf>
    <xf numFmtId="0" fontId="6" fillId="4" borderId="1" xfId="0" applyFont="1" applyFill="1" applyBorder="1" applyAlignment="1" applyProtection="1">
      <alignment horizontal="center" vertical="top"/>
      <protection hidden="1"/>
    </xf>
    <xf numFmtId="0" fontId="0" fillId="0" borderId="1" xfId="0" applyBorder="1" applyAlignment="1" applyProtection="1">
      <alignment horizontal="center" vertical="top"/>
      <protection hidden="1"/>
    </xf>
    <xf numFmtId="0" fontId="0" fillId="0" borderId="4" xfId="0" applyBorder="1" applyAlignment="1" applyProtection="1">
      <alignment horizontal="center" vertical="top"/>
      <protection hidden="1"/>
    </xf>
    <xf numFmtId="0" fontId="0" fillId="0" borderId="5" xfId="0" applyBorder="1" applyAlignment="1" applyProtection="1">
      <alignment horizontal="center" vertical="top"/>
      <protection hidden="1"/>
    </xf>
    <xf numFmtId="0" fontId="0" fillId="0" borderId="6" xfId="0" applyBorder="1" applyAlignment="1" applyProtection="1">
      <alignment horizontal="center" vertical="top"/>
      <protection hidden="1"/>
    </xf>
    <xf numFmtId="0" fontId="18" fillId="0" borderId="7" xfId="0" applyFont="1" applyBorder="1" applyAlignment="1" applyProtection="1">
      <alignment horizontal="left" vertical="center" wrapText="1"/>
      <protection hidden="1"/>
    </xf>
    <xf numFmtId="0" fontId="18" fillId="0" borderId="13" xfId="0" applyFont="1" applyBorder="1" applyAlignment="1" applyProtection="1">
      <alignment horizontal="left" vertical="center" wrapText="1"/>
      <protection hidden="1"/>
    </xf>
    <xf numFmtId="0" fontId="18" fillId="0" borderId="11" xfId="0" applyFont="1" applyBorder="1" applyAlignment="1" applyProtection="1">
      <alignment horizontal="left" vertical="center" wrapText="1"/>
      <protection hidden="1"/>
    </xf>
    <xf numFmtId="0" fontId="19" fillId="0" borderId="2" xfId="0" applyFont="1" applyBorder="1" applyAlignment="1" applyProtection="1">
      <alignment horizontal="center" vertical="center" textRotation="90" wrapText="1"/>
      <protection hidden="1"/>
    </xf>
    <xf numFmtId="0" fontId="19" fillId="0" borderId="3" xfId="0" applyFont="1" applyBorder="1" applyAlignment="1" applyProtection="1">
      <alignment horizontal="center" vertical="center" textRotation="90" wrapText="1"/>
      <protection hidden="1"/>
    </xf>
    <xf numFmtId="0" fontId="19" fillId="0" borderId="4" xfId="0" applyFont="1" applyBorder="1" applyAlignment="1" applyProtection="1">
      <alignment horizontal="left" vertical="center" wrapText="1"/>
      <protection hidden="1"/>
    </xf>
    <xf numFmtId="0" fontId="19" fillId="0" borderId="5" xfId="0" applyFont="1" applyBorder="1" applyAlignment="1" applyProtection="1">
      <alignment horizontal="left" vertical="center" wrapText="1"/>
      <protection hidden="1"/>
    </xf>
    <xf numFmtId="0" fontId="19" fillId="0" borderId="6" xfId="0" applyFont="1" applyBorder="1" applyAlignment="1" applyProtection="1">
      <alignment horizontal="left" vertical="center" wrapText="1"/>
      <protection hidden="1"/>
    </xf>
    <xf numFmtId="0" fontId="3" fillId="0" borderId="2" xfId="0" applyFont="1" applyBorder="1" applyAlignment="1" applyProtection="1">
      <alignment horizontal="center" vertical="center" textRotation="90" wrapText="1"/>
      <protection hidden="1"/>
    </xf>
    <xf numFmtId="0" fontId="3" fillId="0" borderId="10" xfId="0" applyFont="1" applyBorder="1" applyAlignment="1" applyProtection="1">
      <alignment horizontal="center" vertical="center" textRotation="90" wrapText="1"/>
      <protection hidden="1"/>
    </xf>
    <xf numFmtId="0" fontId="3" fillId="0" borderId="3" xfId="0" applyFont="1" applyBorder="1" applyAlignment="1" applyProtection="1">
      <alignment horizontal="center" vertical="center" textRotation="90" wrapText="1"/>
      <protection hidden="1"/>
    </xf>
    <xf numFmtId="0" fontId="0" fillId="0" borderId="4" xfId="0" applyBorder="1" applyAlignment="1" applyProtection="1">
      <alignment horizontal="left" vertical="top" wrapText="1"/>
      <protection hidden="1"/>
    </xf>
    <xf numFmtId="0" fontId="0" fillId="0" borderId="5" xfId="0" applyBorder="1" applyAlignment="1" applyProtection="1">
      <alignment horizontal="left" vertical="top" wrapText="1"/>
      <protection hidden="1"/>
    </xf>
    <xf numFmtId="0" fontId="5" fillId="0" borderId="1" xfId="0" applyFont="1" applyBorder="1" applyAlignment="1" applyProtection="1">
      <alignment horizontal="left" vertical="top" wrapText="1"/>
      <protection hidden="1"/>
    </xf>
    <xf numFmtId="0" fontId="0" fillId="0" borderId="2" xfId="0" applyBorder="1" applyAlignment="1" applyProtection="1">
      <alignment horizontal="left" vertical="top" wrapText="1"/>
      <protection hidden="1"/>
    </xf>
    <xf numFmtId="0" fontId="4" fillId="0" borderId="12" xfId="0" applyFont="1" applyBorder="1" applyAlignment="1" applyProtection="1">
      <alignment horizontal="left" vertical="top" wrapText="1"/>
      <protection hidden="1"/>
    </xf>
    <xf numFmtId="0" fontId="4" fillId="0" borderId="3" xfId="0" applyFont="1" applyBorder="1" applyAlignment="1" applyProtection="1">
      <alignment horizontal="left" vertical="top" wrapText="1"/>
      <protection hidden="1"/>
    </xf>
    <xf numFmtId="0" fontId="15" fillId="7" borderId="1" xfId="0" applyFont="1" applyFill="1" applyBorder="1" applyAlignment="1">
      <alignment horizontal="left" vertical="center" wrapText="1"/>
    </xf>
    <xf numFmtId="0" fontId="15" fillId="6" borderId="1" xfId="0" applyFont="1" applyFill="1" applyBorder="1" applyAlignment="1">
      <alignment horizontal="left" vertical="center" wrapText="1"/>
    </xf>
    <xf numFmtId="0" fontId="5" fillId="6" borderId="1" xfId="0" applyFont="1" applyFill="1" applyBorder="1" applyAlignment="1">
      <alignment horizontal="left" vertical="center" wrapText="1"/>
    </xf>
    <xf numFmtId="0" fontId="5" fillId="7" borderId="1" xfId="0" applyFont="1" applyFill="1" applyBorder="1" applyAlignment="1">
      <alignment horizontal="left" vertical="center" wrapText="1"/>
    </xf>
    <xf numFmtId="0" fontId="15" fillId="9" borderId="1" xfId="0" applyFont="1" applyFill="1" applyBorder="1" applyAlignment="1">
      <alignment horizontal="left" vertical="center" wrapText="1"/>
    </xf>
    <xf numFmtId="0" fontId="5" fillId="9" borderId="1" xfId="0" applyFont="1" applyFill="1" applyBorder="1" applyAlignment="1">
      <alignment horizontal="left" vertical="center" wrapText="1"/>
    </xf>
    <xf numFmtId="0" fontId="15" fillId="8" borderId="1" xfId="0" applyFont="1" applyFill="1" applyBorder="1" applyAlignment="1">
      <alignment horizontal="left" vertical="center" wrapText="1"/>
    </xf>
    <xf numFmtId="0" fontId="5" fillId="4" borderId="1" xfId="0" applyFont="1" applyFill="1" applyBorder="1" applyAlignment="1">
      <alignment horizontal="left" vertical="center" wrapText="1"/>
    </xf>
    <xf numFmtId="0" fontId="5" fillId="8" borderId="1" xfId="0" applyFont="1" applyFill="1" applyBorder="1" applyAlignment="1">
      <alignment horizontal="left" vertical="center" wrapText="1"/>
    </xf>
    <xf numFmtId="0" fontId="1" fillId="2" borderId="1" xfId="0" applyFont="1" applyFill="1" applyBorder="1" applyAlignment="1">
      <alignment horizontal="left" vertical="top" wrapText="1"/>
    </xf>
    <xf numFmtId="0" fontId="1" fillId="2" borderId="4" xfId="0" applyFont="1" applyFill="1" applyBorder="1" applyAlignment="1">
      <alignment horizontal="left" vertical="top" wrapText="1"/>
    </xf>
  </cellXfs>
  <cellStyles count="3">
    <cellStyle name="Hipervínculo" xfId="1" builtinId="8"/>
    <cellStyle name="Normal" xfId="0" builtinId="0"/>
    <cellStyle name="Normal 2" xfId="2" xr:uid="{752A93EF-DAF5-4099-AAD9-B0ECE94A0DE5}"/>
  </cellStyles>
  <dxfs count="1">
    <dxf>
      <font>
        <color rgb="FF9C0006"/>
      </font>
      <fill>
        <patternFill>
          <bgColor rgb="FFFFC7CE"/>
        </patternFill>
      </fill>
    </dxf>
  </dxfs>
  <tableStyles count="0" defaultTableStyle="TableStyleMedium2" defaultPivotStyle="PivotStyleLight16"/>
  <colors>
    <mruColors>
      <color rgb="FFF7FED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429013</xdr:colOff>
      <xdr:row>1</xdr:row>
      <xdr:rowOff>120548</xdr:rowOff>
    </xdr:from>
    <xdr:to>
      <xdr:col>7</xdr:col>
      <xdr:colOff>278423</xdr:colOff>
      <xdr:row>5</xdr:row>
      <xdr:rowOff>104480</xdr:rowOff>
    </xdr:to>
    <xdr:pic>
      <xdr:nvPicPr>
        <xdr:cNvPr id="2" name="Imagen 3">
          <a:extLst>
            <a:ext uri="{FF2B5EF4-FFF2-40B4-BE49-F238E27FC236}">
              <a16:creationId xmlns:a16="http://schemas.microsoft.com/office/drawing/2014/main" id="{BA18943A-2131-4F44-B621-4B14F21381AF}"/>
            </a:ext>
          </a:extLst>
        </xdr:cNvPr>
        <xdr:cNvPicPr>
          <a:picLocks noChangeAspect="1" noChangeArrowheads="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r="19794"/>
        <a:stretch/>
      </xdr:blipFill>
      <xdr:spPr bwMode="auto">
        <a:xfrm>
          <a:off x="743338" y="225323"/>
          <a:ext cx="2021110" cy="65068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bannapitest.espe.edu.ec/Reportes/reportPublic.php?key=espePHSP" TargetMode="External"/><Relationship Id="rId2" Type="http://schemas.openxmlformats.org/officeDocument/2006/relationships/hyperlink" Target="https://uth.espe.edu.ec/" TargetMode="External"/><Relationship Id="rId1" Type="http://schemas.openxmlformats.org/officeDocument/2006/relationships/hyperlink" Target="https://uth.espe.edu.ec/procedimientos-uth/"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seflores1@espe.edu.ec" TargetMode="External"/><Relationship Id="rId2" Type="http://schemas.openxmlformats.org/officeDocument/2006/relationships/hyperlink" Target="mailto:mlvilla@espe.edu.ec" TargetMode="External"/><Relationship Id="rId1" Type="http://schemas.openxmlformats.org/officeDocument/2006/relationships/hyperlink" Target="mailto:th-el@espe.edu.ec"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56D061-7689-4DCC-840B-2A064F5925CD}">
  <sheetPr>
    <tabColor rgb="FF92D050"/>
    <pageSetUpPr fitToPage="1"/>
  </sheetPr>
  <dimension ref="A1:O64"/>
  <sheetViews>
    <sheetView showGridLines="0" tabSelected="1" zoomScale="130" zoomScaleNormal="130" workbookViewId="0">
      <selection activeCell="D37" sqref="D37:M37"/>
    </sheetView>
  </sheetViews>
  <sheetFormatPr baseColWidth="10" defaultColWidth="0" defaultRowHeight="12.75" customHeight="1" zeroHeight="1" x14ac:dyDescent="0.2"/>
  <cols>
    <col min="1" max="1" width="5.5" style="1" customWidth="1"/>
    <col min="2" max="2" width="11.33203125" style="1" customWidth="1"/>
    <col min="3" max="3" width="6.5" style="2" customWidth="1"/>
    <col min="4" max="4" width="2.6640625" style="1" customWidth="1"/>
    <col min="5" max="9" width="6.33203125" style="1" customWidth="1"/>
    <col min="10" max="10" width="20.5" style="1" customWidth="1"/>
    <col min="11" max="11" width="36" style="1" customWidth="1"/>
    <col min="12" max="12" width="20.1640625" style="1" customWidth="1"/>
    <col min="13" max="13" width="19" style="1" customWidth="1"/>
    <col min="14" max="14" width="5.1640625" style="1" hidden="1" customWidth="1"/>
    <col min="15" max="15" width="5.6640625" style="1" customWidth="1"/>
    <col min="16" max="16384" width="12" style="1" hidden="1"/>
  </cols>
  <sheetData>
    <row r="1" spans="2:13" ht="8.25" customHeight="1" x14ac:dyDescent="0.2"/>
    <row r="2" spans="2:13" ht="14.25" x14ac:dyDescent="0.2">
      <c r="B2" s="29"/>
      <c r="C2" s="29"/>
      <c r="D2" s="29"/>
      <c r="E2" s="29"/>
      <c r="F2" s="29"/>
      <c r="G2" s="29"/>
      <c r="H2" s="29"/>
      <c r="I2" s="29"/>
      <c r="J2" s="30" t="s">
        <v>0</v>
      </c>
      <c r="K2" s="30"/>
      <c r="L2" s="30"/>
      <c r="M2" s="30"/>
    </row>
    <row r="3" spans="2:13" ht="12.75" customHeight="1" x14ac:dyDescent="0.2">
      <c r="B3" s="29"/>
      <c r="C3" s="29"/>
      <c r="D3" s="29"/>
      <c r="E3" s="29"/>
      <c r="F3" s="29"/>
      <c r="G3" s="29"/>
      <c r="H3" s="29"/>
      <c r="I3" s="29"/>
      <c r="J3" s="31" t="s">
        <v>1</v>
      </c>
      <c r="K3" s="31"/>
      <c r="L3" s="31"/>
      <c r="M3" s="32" t="s">
        <v>125</v>
      </c>
    </row>
    <row r="4" spans="2:13" ht="12.75" customHeight="1" x14ac:dyDescent="0.2">
      <c r="B4" s="29"/>
      <c r="C4" s="29"/>
      <c r="D4" s="29"/>
      <c r="E4" s="29"/>
      <c r="F4" s="29"/>
      <c r="G4" s="29"/>
      <c r="H4" s="29"/>
      <c r="I4" s="29"/>
      <c r="J4" s="31"/>
      <c r="K4" s="31"/>
      <c r="L4" s="31"/>
      <c r="M4" s="33"/>
    </row>
    <row r="5" spans="2:13" ht="12.75" customHeight="1" x14ac:dyDescent="0.2">
      <c r="B5" s="29"/>
      <c r="C5" s="29"/>
      <c r="D5" s="29"/>
      <c r="E5" s="29"/>
      <c r="F5" s="29"/>
      <c r="G5" s="29"/>
      <c r="H5" s="29"/>
      <c r="I5" s="29"/>
      <c r="J5" s="31"/>
      <c r="K5" s="31"/>
      <c r="L5" s="31"/>
      <c r="M5" s="34" t="s">
        <v>2</v>
      </c>
    </row>
    <row r="6" spans="2:13" ht="12.75" customHeight="1" x14ac:dyDescent="0.2">
      <c r="B6" s="29"/>
      <c r="C6" s="29"/>
      <c r="D6" s="29"/>
      <c r="E6" s="29"/>
      <c r="F6" s="29"/>
      <c r="G6" s="29"/>
      <c r="H6" s="29"/>
      <c r="I6" s="29"/>
      <c r="J6" s="31"/>
      <c r="K6" s="31"/>
      <c r="L6" s="31"/>
      <c r="M6" s="35"/>
    </row>
    <row r="7" spans="2:13" x14ac:dyDescent="0.2">
      <c r="B7" s="27" t="s">
        <v>3</v>
      </c>
      <c r="C7" s="27"/>
      <c r="D7" s="27"/>
      <c r="E7" s="27"/>
      <c r="F7" s="27"/>
      <c r="G7" s="27"/>
      <c r="H7" s="27"/>
      <c r="I7" s="27"/>
      <c r="J7" s="28"/>
      <c r="K7" s="28"/>
      <c r="L7" s="28"/>
      <c r="M7" s="28"/>
    </row>
    <row r="8" spans="2:13" x14ac:dyDescent="0.2">
      <c r="B8" s="27" t="s">
        <v>4</v>
      </c>
      <c r="C8" s="27"/>
      <c r="D8" s="27"/>
      <c r="E8" s="27"/>
      <c r="F8" s="27"/>
      <c r="G8" s="27"/>
      <c r="H8" s="27"/>
      <c r="I8" s="27"/>
      <c r="J8" s="36"/>
      <c r="K8" s="36"/>
      <c r="L8" s="36"/>
      <c r="M8" s="36"/>
    </row>
    <row r="9" spans="2:13" x14ac:dyDescent="0.2">
      <c r="B9" s="37" t="s">
        <v>5</v>
      </c>
      <c r="C9" s="38"/>
      <c r="D9" s="38"/>
      <c r="E9" s="38"/>
      <c r="F9" s="38"/>
      <c r="G9" s="38"/>
      <c r="H9" s="38"/>
      <c r="I9" s="39"/>
      <c r="J9" s="28"/>
      <c r="K9" s="28"/>
      <c r="L9" s="28"/>
      <c r="M9" s="28"/>
    </row>
    <row r="10" spans="2:13" x14ac:dyDescent="0.2">
      <c r="B10" s="27" t="s">
        <v>6</v>
      </c>
      <c r="C10" s="27"/>
      <c r="D10" s="27"/>
      <c r="E10" s="27"/>
      <c r="F10" s="27"/>
      <c r="G10" s="27"/>
      <c r="H10" s="27"/>
      <c r="I10" s="27"/>
      <c r="J10" s="28"/>
      <c r="K10" s="28"/>
      <c r="L10" s="28"/>
      <c r="M10" s="28"/>
    </row>
    <row r="11" spans="2:13" x14ac:dyDescent="0.2">
      <c r="B11" s="27" t="s">
        <v>7</v>
      </c>
      <c r="C11" s="27"/>
      <c r="D11" s="27"/>
      <c r="E11" s="27"/>
      <c r="F11" s="27"/>
      <c r="G11" s="27"/>
      <c r="H11" s="27"/>
      <c r="I11" s="27"/>
      <c r="J11" s="28"/>
      <c r="K11" s="28"/>
      <c r="L11" s="28"/>
      <c r="M11" s="28"/>
    </row>
    <row r="12" spans="2:13" x14ac:dyDescent="0.2">
      <c r="B12" s="27" t="s">
        <v>8</v>
      </c>
      <c r="C12" s="27"/>
      <c r="D12" s="27"/>
      <c r="E12" s="27"/>
      <c r="F12" s="27"/>
      <c r="G12" s="27"/>
      <c r="H12" s="27"/>
      <c r="I12" s="27"/>
      <c r="J12" s="45"/>
      <c r="K12" s="28"/>
      <c r="L12" s="28"/>
      <c r="M12" s="28"/>
    </row>
    <row r="13" spans="2:13" x14ac:dyDescent="0.2">
      <c r="B13" s="27" t="s">
        <v>9</v>
      </c>
      <c r="C13" s="27"/>
      <c r="D13" s="27"/>
      <c r="E13" s="27"/>
      <c r="F13" s="27"/>
      <c r="G13" s="27"/>
      <c r="H13" s="27"/>
      <c r="I13" s="27"/>
      <c r="J13" s="36"/>
      <c r="K13" s="36"/>
      <c r="L13" s="36"/>
      <c r="M13" s="36"/>
    </row>
    <row r="14" spans="2:13" x14ac:dyDescent="0.2">
      <c r="B14" s="27" t="s">
        <v>10</v>
      </c>
      <c r="C14" s="27"/>
      <c r="D14" s="27"/>
      <c r="E14" s="27"/>
      <c r="F14" s="27"/>
      <c r="G14" s="27"/>
      <c r="H14" s="27"/>
      <c r="I14" s="27"/>
      <c r="J14" s="28"/>
      <c r="K14" s="28"/>
      <c r="L14" s="28"/>
      <c r="M14" s="28"/>
    </row>
    <row r="15" spans="2:13" x14ac:dyDescent="0.2">
      <c r="B15" s="47" t="s">
        <v>131</v>
      </c>
      <c r="C15" s="48"/>
      <c r="D15" s="49" t="s">
        <v>132</v>
      </c>
      <c r="E15" s="49"/>
      <c r="F15" s="49"/>
      <c r="G15" s="49"/>
      <c r="H15" s="49"/>
      <c r="I15" s="49"/>
      <c r="J15" s="49"/>
      <c r="K15" s="49"/>
      <c r="L15" s="46" t="str">
        <f>VLOOKUP(M5,BOTON!N36:O39,2,0)</f>
        <v>uth-gestion@espe.edu.ec / nomina@espe.edu.ec</v>
      </c>
      <c r="M15" s="46"/>
    </row>
    <row r="16" spans="2:13" ht="12.75" customHeight="1" x14ac:dyDescent="0.2">
      <c r="B16" s="3" t="s">
        <v>11</v>
      </c>
      <c r="C16" s="4" t="s">
        <v>12</v>
      </c>
      <c r="D16" s="57" t="s">
        <v>13</v>
      </c>
      <c r="E16" s="58"/>
      <c r="F16" s="58"/>
      <c r="G16" s="58"/>
      <c r="H16" s="58"/>
      <c r="I16" s="58"/>
      <c r="J16" s="58"/>
      <c r="K16" s="58"/>
      <c r="L16" s="58"/>
      <c r="M16" s="59"/>
    </row>
    <row r="17" spans="2:14" s="6" customFormat="1" ht="12.75" customHeight="1" x14ac:dyDescent="0.2">
      <c r="B17" s="60" t="s">
        <v>14</v>
      </c>
      <c r="C17" s="5">
        <v>1</v>
      </c>
      <c r="D17" s="63" t="s">
        <v>107</v>
      </c>
      <c r="E17" s="64"/>
      <c r="F17" s="64"/>
      <c r="G17" s="64"/>
      <c r="H17" s="64"/>
      <c r="I17" s="64"/>
      <c r="J17" s="64"/>
      <c r="K17" s="64"/>
      <c r="L17" s="64"/>
      <c r="M17" s="65"/>
    </row>
    <row r="18" spans="2:14" s="6" customFormat="1" x14ac:dyDescent="0.2">
      <c r="B18" s="61"/>
      <c r="C18" s="5">
        <v>2</v>
      </c>
      <c r="D18" s="63" t="s">
        <v>110</v>
      </c>
      <c r="E18" s="64"/>
      <c r="F18" s="64"/>
      <c r="G18" s="64"/>
      <c r="H18" s="64"/>
      <c r="I18" s="64"/>
      <c r="J18" s="64"/>
      <c r="K18" s="64"/>
      <c r="L18" s="64"/>
      <c r="M18" s="65"/>
    </row>
    <row r="19" spans="2:14" s="6" customFormat="1" x14ac:dyDescent="0.2">
      <c r="B19" s="61"/>
      <c r="C19" s="5">
        <v>3</v>
      </c>
      <c r="D19" s="63" t="s">
        <v>15</v>
      </c>
      <c r="E19" s="64"/>
      <c r="F19" s="64"/>
      <c r="G19" s="64"/>
      <c r="H19" s="64"/>
      <c r="I19" s="64"/>
      <c r="J19" s="64"/>
      <c r="K19" s="64"/>
      <c r="L19" s="64"/>
      <c r="M19" s="65"/>
    </row>
    <row r="20" spans="2:14" s="6" customFormat="1" ht="38.25" customHeight="1" x14ac:dyDescent="0.2">
      <c r="B20" s="61"/>
      <c r="C20" s="5">
        <v>4</v>
      </c>
      <c r="D20" s="63" t="s">
        <v>122</v>
      </c>
      <c r="E20" s="64"/>
      <c r="F20" s="64"/>
      <c r="G20" s="64"/>
      <c r="H20" s="64"/>
      <c r="I20" s="64"/>
      <c r="J20" s="64"/>
      <c r="K20" s="64"/>
      <c r="L20" s="66" t="s">
        <v>16</v>
      </c>
      <c r="M20" s="67"/>
    </row>
    <row r="21" spans="2:14" s="6" customFormat="1" ht="49.5" customHeight="1" x14ac:dyDescent="0.2">
      <c r="B21" s="61"/>
      <c r="C21" s="5">
        <v>5</v>
      </c>
      <c r="D21" s="68" t="s">
        <v>121</v>
      </c>
      <c r="E21" s="69"/>
      <c r="F21" s="69"/>
      <c r="G21" s="69"/>
      <c r="H21" s="69"/>
      <c r="I21" s="69"/>
      <c r="J21" s="69"/>
      <c r="K21" s="69"/>
      <c r="L21" s="69"/>
      <c r="M21" s="70"/>
    </row>
    <row r="22" spans="2:14" x14ac:dyDescent="0.2">
      <c r="B22" s="61"/>
      <c r="C22" s="4" t="s">
        <v>12</v>
      </c>
      <c r="D22" s="57" t="s">
        <v>17</v>
      </c>
      <c r="E22" s="58"/>
      <c r="F22" s="58"/>
      <c r="G22" s="58"/>
      <c r="H22" s="58"/>
      <c r="I22" s="58"/>
      <c r="J22" s="58"/>
      <c r="K22" s="59"/>
      <c r="L22" s="7" t="s">
        <v>11</v>
      </c>
      <c r="M22" s="8" t="s">
        <v>18</v>
      </c>
    </row>
    <row r="23" spans="2:14" ht="48.75" customHeight="1" x14ac:dyDescent="0.2">
      <c r="B23" s="61"/>
      <c r="C23" s="5">
        <v>6</v>
      </c>
      <c r="D23" s="40" t="s">
        <v>108</v>
      </c>
      <c r="E23" s="41"/>
      <c r="F23" s="41"/>
      <c r="G23" s="41"/>
      <c r="H23" s="41"/>
      <c r="I23" s="41"/>
      <c r="J23" s="41"/>
      <c r="K23" s="42"/>
      <c r="L23" s="9"/>
      <c r="M23" s="9"/>
    </row>
    <row r="24" spans="2:14" ht="48.75" customHeight="1" x14ac:dyDescent="0.2">
      <c r="B24" s="62"/>
      <c r="C24" s="5">
        <v>7</v>
      </c>
      <c r="D24" s="40" t="s">
        <v>19</v>
      </c>
      <c r="E24" s="41"/>
      <c r="F24" s="41"/>
      <c r="G24" s="41"/>
      <c r="H24" s="41"/>
      <c r="I24" s="41"/>
      <c r="J24" s="41"/>
      <c r="K24" s="42"/>
      <c r="L24" s="9"/>
      <c r="M24" s="9"/>
    </row>
    <row r="25" spans="2:14" x14ac:dyDescent="0.2">
      <c r="B25" s="43" t="s">
        <v>20</v>
      </c>
      <c r="C25" s="43"/>
      <c r="D25" s="43"/>
      <c r="E25" s="43"/>
      <c r="F25" s="43"/>
      <c r="G25" s="43"/>
      <c r="H25" s="43"/>
      <c r="I25" s="43"/>
      <c r="J25" s="43"/>
      <c r="K25" s="43"/>
      <c r="L25" s="43"/>
      <c r="M25" s="43"/>
    </row>
    <row r="26" spans="2:14" x14ac:dyDescent="0.2">
      <c r="B26" s="44" t="s">
        <v>21</v>
      </c>
      <c r="C26" s="44"/>
      <c r="D26" s="44"/>
      <c r="E26" s="44"/>
      <c r="F26" s="44"/>
      <c r="G26" s="44"/>
      <c r="H26" s="44"/>
      <c r="I26" s="44"/>
      <c r="J26" s="44"/>
      <c r="K26" s="44"/>
      <c r="L26" s="44"/>
      <c r="M26" s="44"/>
    </row>
    <row r="27" spans="2:14" ht="74.25" customHeight="1" x14ac:dyDescent="0.2">
      <c r="B27" s="54" t="s">
        <v>137</v>
      </c>
      <c r="C27" s="55"/>
      <c r="D27" s="55"/>
      <c r="E27" s="55"/>
      <c r="F27" s="55"/>
      <c r="G27" s="55"/>
      <c r="H27" s="55"/>
      <c r="I27" s="55"/>
      <c r="J27" s="55"/>
      <c r="K27" s="55"/>
      <c r="L27" s="55"/>
      <c r="M27" s="56"/>
    </row>
    <row r="28" spans="2:14" x14ac:dyDescent="0.2">
      <c r="B28" s="113" t="s">
        <v>136</v>
      </c>
      <c r="C28" s="114"/>
      <c r="D28" s="114"/>
      <c r="E28" s="114"/>
      <c r="F28" s="114"/>
      <c r="G28" s="114"/>
      <c r="H28" s="114"/>
      <c r="I28" s="114"/>
      <c r="J28" s="114"/>
      <c r="K28" s="114"/>
      <c r="L28" s="25" t="s">
        <v>111</v>
      </c>
      <c r="M28" s="10" t="s">
        <v>22</v>
      </c>
    </row>
    <row r="29" spans="2:14" ht="12.75" customHeight="1" x14ac:dyDescent="0.2">
      <c r="B29" s="110" t="s">
        <v>133</v>
      </c>
      <c r="C29" s="85" t="s">
        <v>134</v>
      </c>
      <c r="D29" s="115" t="s">
        <v>23</v>
      </c>
      <c r="E29" s="115"/>
      <c r="F29" s="115"/>
      <c r="G29" s="115"/>
      <c r="H29" s="115"/>
      <c r="I29" s="115"/>
      <c r="J29" s="115"/>
      <c r="K29" s="115"/>
      <c r="L29" s="115"/>
      <c r="M29" s="115"/>
    </row>
    <row r="30" spans="2:14" s="6" customFormat="1" x14ac:dyDescent="0.2">
      <c r="B30" s="111"/>
      <c r="C30" s="86"/>
      <c r="D30" s="90" t="s">
        <v>24</v>
      </c>
      <c r="E30" s="83" t="s">
        <v>25</v>
      </c>
      <c r="F30" s="116"/>
      <c r="G30" s="116"/>
      <c r="H30" s="116"/>
      <c r="I30" s="116"/>
      <c r="J30" s="116"/>
      <c r="K30" s="116"/>
      <c r="L30" s="116"/>
      <c r="M30" s="116"/>
    </row>
    <row r="31" spans="2:14" s="6" customFormat="1" x14ac:dyDescent="0.2">
      <c r="B31" s="111"/>
      <c r="C31" s="86"/>
      <c r="D31" s="90"/>
      <c r="E31" s="117" t="str">
        <f>VLOOKUP(N31,BOTON!$A$7:$K$1016,2,FALSE)</f>
        <v>Se puede realizar el seguimiento con la Unidad Financiera al teléfono 3989400, Ext. 3069 o al correo wgsagasti@espe.edu.ec</v>
      </c>
      <c r="F31" s="118"/>
      <c r="G31" s="118"/>
      <c r="H31" s="118"/>
      <c r="I31" s="118"/>
      <c r="J31" s="118"/>
      <c r="K31" s="118"/>
      <c r="L31" s="118"/>
      <c r="M31" s="118"/>
      <c r="N31" s="6" t="str">
        <f>IF($M$5="MATRIZ","MA1",IF($M$5="LATACUNGA","LA1",IF($M$5="SANTO DOMINGO","SA1","SL1")))</f>
        <v>MA1</v>
      </c>
    </row>
    <row r="32" spans="2:14" s="6" customFormat="1" x14ac:dyDescent="0.2">
      <c r="B32" s="111"/>
      <c r="C32" s="86"/>
      <c r="D32" s="90" t="s">
        <v>26</v>
      </c>
      <c r="E32" s="83" t="s">
        <v>27</v>
      </c>
      <c r="F32" s="116"/>
      <c r="G32" s="116"/>
      <c r="H32" s="116"/>
      <c r="I32" s="116"/>
      <c r="J32" s="116"/>
      <c r="K32" s="116"/>
      <c r="L32" s="116"/>
      <c r="M32" s="116"/>
    </row>
    <row r="33" spans="2:15" s="6" customFormat="1" x14ac:dyDescent="0.2">
      <c r="B33" s="111"/>
      <c r="C33" s="86"/>
      <c r="D33" s="90"/>
      <c r="E33" s="117" t="str">
        <f>VLOOKUP(N33,BOTON!$A$7:$K$1016,2,FALSE)</f>
        <v>Se puede realizar el seguimiento con la Unidad Financiera al teléfono 3989400, Ext. 3078 o al correo rmnavarrete2@espe.edu.ec</v>
      </c>
      <c r="F33" s="118"/>
      <c r="G33" s="118"/>
      <c r="H33" s="118"/>
      <c r="I33" s="118"/>
      <c r="J33" s="118"/>
      <c r="K33" s="118"/>
      <c r="L33" s="118"/>
      <c r="M33" s="118"/>
      <c r="N33" s="6" t="str">
        <f>IF($M$5="MATRIZ","MA2",IF($M$5="LATACUNGA","LA2",IF($M$5="SANTO DOMINGO","SA2","SL2")))</f>
        <v>MA2</v>
      </c>
    </row>
    <row r="34" spans="2:15" s="6" customFormat="1" ht="15.75" customHeight="1" x14ac:dyDescent="0.2">
      <c r="B34" s="111"/>
      <c r="C34" s="86"/>
      <c r="D34" s="50" t="s">
        <v>28</v>
      </c>
      <c r="E34" s="50"/>
      <c r="F34" s="50"/>
      <c r="G34" s="50"/>
      <c r="H34" s="50"/>
      <c r="I34" s="50"/>
      <c r="J34" s="50"/>
      <c r="K34" s="50"/>
      <c r="L34" s="50"/>
      <c r="M34" s="51"/>
    </row>
    <row r="35" spans="2:15" s="6" customFormat="1" ht="15.75" customHeight="1" x14ac:dyDescent="0.2">
      <c r="B35" s="111"/>
      <c r="C35" s="86"/>
      <c r="D35" s="52" t="s">
        <v>29</v>
      </c>
      <c r="E35" s="52"/>
      <c r="F35" s="52"/>
      <c r="G35" s="52"/>
      <c r="H35" s="52"/>
      <c r="I35" s="52"/>
      <c r="J35" s="52"/>
      <c r="K35" s="52"/>
      <c r="L35" s="52"/>
      <c r="M35" s="53"/>
    </row>
    <row r="36" spans="2:15" s="6" customFormat="1" ht="15.75" customHeight="1" x14ac:dyDescent="0.2">
      <c r="B36" s="111"/>
      <c r="C36" s="86"/>
      <c r="D36" s="74" t="str">
        <f>VLOOKUP(N36,BOTON!$A$7:$K$1016,2,FALSE)</f>
        <v xml:space="preserve">Ing. Irene Cedeño, al teléfono 3989400, Ext. 3019 / 3026 o al correo electrónico permivacuth@espe.edu.ec </v>
      </c>
      <c r="E36" s="75"/>
      <c r="F36" s="75"/>
      <c r="G36" s="75"/>
      <c r="H36" s="75"/>
      <c r="I36" s="75"/>
      <c r="J36" s="75"/>
      <c r="K36" s="75"/>
      <c r="L36" s="75"/>
      <c r="M36" s="76"/>
      <c r="N36" s="6" t="str">
        <f>IF($M$5="MATRIZ","MC",IF($M$5="LATACUNGA","LC",IF($M$5="SANTO DOMINGO","SC","SLC")))</f>
        <v>MC</v>
      </c>
      <c r="O36" s="1"/>
    </row>
    <row r="37" spans="2:15" ht="27.75" customHeight="1" x14ac:dyDescent="0.2">
      <c r="B37" s="111"/>
      <c r="C37" s="86"/>
      <c r="D37" s="71" t="s">
        <v>30</v>
      </c>
      <c r="E37" s="72"/>
      <c r="F37" s="72"/>
      <c r="G37" s="72"/>
      <c r="H37" s="72"/>
      <c r="I37" s="72"/>
      <c r="J37" s="72"/>
      <c r="K37" s="72"/>
      <c r="L37" s="72"/>
      <c r="M37" s="73"/>
    </row>
    <row r="38" spans="2:15" ht="12.75" customHeight="1" x14ac:dyDescent="0.2">
      <c r="B38" s="111"/>
      <c r="C38" s="86"/>
      <c r="D38" s="74" t="str">
        <f>VLOOKUP(N38,BOTON!$A$7:$K$1016,2,FALSE)</f>
        <v>Ing. Edison Sosa al teléfono 3989400, Ext. 3080 o al correo electrónico easosa@espe.edu.ec</v>
      </c>
      <c r="E38" s="75"/>
      <c r="F38" s="75"/>
      <c r="G38" s="75"/>
      <c r="H38" s="75"/>
      <c r="I38" s="75"/>
      <c r="J38" s="75"/>
      <c r="K38" s="75"/>
      <c r="L38" s="75"/>
      <c r="M38" s="76"/>
      <c r="N38" s="6" t="str">
        <f>IF($M$5="MATRIZ","MD",IF($M$5="LATACUNGA","LD",IF($M$5="SANTO DOMINGO","SD","SLD")))</f>
        <v>MD</v>
      </c>
    </row>
    <row r="39" spans="2:15" ht="16.5" customHeight="1" x14ac:dyDescent="0.2">
      <c r="B39" s="111"/>
      <c r="C39" s="86"/>
      <c r="D39" s="77" t="s">
        <v>31</v>
      </c>
      <c r="E39" s="52"/>
      <c r="F39" s="52"/>
      <c r="G39" s="52"/>
      <c r="H39" s="52"/>
      <c r="I39" s="52"/>
      <c r="J39" s="52"/>
      <c r="K39" s="52"/>
      <c r="L39" s="52"/>
      <c r="M39" s="53"/>
    </row>
    <row r="40" spans="2:15" ht="16.5" customHeight="1" x14ac:dyDescent="0.2">
      <c r="B40" s="111"/>
      <c r="C40" s="86"/>
      <c r="D40" s="78" t="s">
        <v>32</v>
      </c>
      <c r="E40" s="79"/>
      <c r="F40" s="79"/>
      <c r="G40" s="79"/>
      <c r="H40" s="79"/>
      <c r="I40" s="79"/>
      <c r="J40" s="79"/>
      <c r="K40" s="79"/>
      <c r="L40" s="79"/>
      <c r="M40" s="80"/>
    </row>
    <row r="41" spans="2:15" ht="15" customHeight="1" x14ac:dyDescent="0.2">
      <c r="B41" s="111"/>
      <c r="C41" s="86"/>
      <c r="D41" s="81" t="s">
        <v>33</v>
      </c>
      <c r="E41" s="82"/>
      <c r="F41" s="82"/>
      <c r="G41" s="82"/>
      <c r="H41" s="82"/>
      <c r="I41" s="82"/>
      <c r="J41" s="82"/>
      <c r="K41" s="82"/>
      <c r="L41" s="82"/>
      <c r="M41" s="83"/>
    </row>
    <row r="42" spans="2:15" x14ac:dyDescent="0.2">
      <c r="B42" s="111"/>
      <c r="C42" s="86"/>
      <c r="D42" s="74" t="str">
        <f>VLOOKUP(N42,BOTON!$A$7:$K$1016,2,FALSE)</f>
        <v xml:space="preserve">CBOP. Angel Aguirre al teléfono 3989400, Ext. 1022 o al correo electrónico seg.fisica@espe.edu.ec / adaguirre2@espe.edu.ec	</v>
      </c>
      <c r="E42" s="75"/>
      <c r="F42" s="75"/>
      <c r="G42" s="75"/>
      <c r="H42" s="75"/>
      <c r="I42" s="75"/>
      <c r="J42" s="75"/>
      <c r="K42" s="75"/>
      <c r="L42" s="75"/>
      <c r="M42" s="76"/>
      <c r="N42" s="6" t="str">
        <f>IF($M$5="MATRIZ","ME",IF($M$5="LATACUNGA","LE",IF($M$5="SANTO DOMINGO","SE","SLE")))</f>
        <v>ME</v>
      </c>
    </row>
    <row r="43" spans="2:15" ht="16.5" customHeight="1" x14ac:dyDescent="0.2">
      <c r="B43" s="111"/>
      <c r="C43" s="86"/>
      <c r="D43" s="77" t="s">
        <v>34</v>
      </c>
      <c r="E43" s="52"/>
      <c r="F43" s="52"/>
      <c r="G43" s="52"/>
      <c r="H43" s="52"/>
      <c r="I43" s="52"/>
      <c r="J43" s="52"/>
      <c r="K43" s="52"/>
      <c r="L43" s="52"/>
      <c r="M43" s="53"/>
    </row>
    <row r="44" spans="2:15" ht="16.5" customHeight="1" x14ac:dyDescent="0.2">
      <c r="B44" s="111"/>
      <c r="C44" s="86"/>
      <c r="D44" s="77" t="s">
        <v>35</v>
      </c>
      <c r="E44" s="52"/>
      <c r="F44" s="52"/>
      <c r="G44" s="52"/>
      <c r="H44" s="52"/>
      <c r="I44" s="52"/>
      <c r="J44" s="52"/>
      <c r="K44" s="52"/>
      <c r="L44" s="52"/>
      <c r="M44" s="53"/>
    </row>
    <row r="45" spans="2:15" ht="27" customHeight="1" x14ac:dyDescent="0.2">
      <c r="B45" s="111"/>
      <c r="C45" s="86"/>
      <c r="D45" s="84" t="s">
        <v>36</v>
      </c>
      <c r="E45" s="82"/>
      <c r="F45" s="82"/>
      <c r="G45" s="82"/>
      <c r="H45" s="82"/>
      <c r="I45" s="82"/>
      <c r="J45" s="82"/>
      <c r="K45" s="82"/>
      <c r="L45" s="82"/>
      <c r="M45" s="83"/>
    </row>
    <row r="46" spans="2:15" ht="12.75" customHeight="1" x14ac:dyDescent="0.2">
      <c r="B46" s="111"/>
      <c r="C46" s="86"/>
      <c r="D46" s="74" t="str">
        <f>VLOOKUP(N46,BOTON!$A$7:$K$1016,2,FALSE)</f>
        <v>Área de Archivo al teléfono 3989400, Ext. 1056 o al correo electrónico archivo@espe.edu.ec</v>
      </c>
      <c r="E46" s="75"/>
      <c r="F46" s="75"/>
      <c r="G46" s="75"/>
      <c r="H46" s="75"/>
      <c r="I46" s="75"/>
      <c r="J46" s="75"/>
      <c r="K46" s="75"/>
      <c r="L46" s="75"/>
      <c r="M46" s="76"/>
      <c r="N46" s="6" t="str">
        <f>IF($M$5="MATRIZ","MF",IF($M$5="LATACUNGA","LF",IF($M$5="SANTO DOMINGO","SF","SLF")))</f>
        <v>MF</v>
      </c>
    </row>
    <row r="47" spans="2:15" ht="16.5" customHeight="1" x14ac:dyDescent="0.2">
      <c r="B47" s="111"/>
      <c r="C47" s="86"/>
      <c r="D47" s="52" t="s">
        <v>37</v>
      </c>
      <c r="E47" s="52"/>
      <c r="F47" s="52"/>
      <c r="G47" s="52"/>
      <c r="H47" s="52"/>
      <c r="I47" s="52"/>
      <c r="J47" s="52"/>
      <c r="K47" s="52"/>
      <c r="L47" s="52"/>
      <c r="M47" s="53"/>
    </row>
    <row r="48" spans="2:15" ht="16.5" customHeight="1" x14ac:dyDescent="0.2">
      <c r="B48" s="111"/>
      <c r="C48" s="87"/>
      <c r="D48" s="79" t="s">
        <v>38</v>
      </c>
      <c r="E48" s="79"/>
      <c r="F48" s="79"/>
      <c r="G48" s="79"/>
      <c r="H48" s="79"/>
      <c r="I48" s="79"/>
      <c r="J48" s="79"/>
      <c r="K48" s="79"/>
      <c r="L48" s="79"/>
      <c r="M48" s="80"/>
    </row>
    <row r="49" spans="2:14" s="6" customFormat="1" ht="38.25" customHeight="1" x14ac:dyDescent="0.2">
      <c r="B49" s="111"/>
      <c r="C49" s="105" t="s">
        <v>123</v>
      </c>
      <c r="D49" s="102" t="s">
        <v>124</v>
      </c>
      <c r="E49" s="103"/>
      <c r="F49" s="103"/>
      <c r="G49" s="103"/>
      <c r="H49" s="103"/>
      <c r="I49" s="103"/>
      <c r="J49" s="103"/>
      <c r="K49" s="103"/>
      <c r="L49" s="103"/>
      <c r="M49" s="104"/>
    </row>
    <row r="50" spans="2:14" s="6" customFormat="1" x14ac:dyDescent="0.2">
      <c r="B50" s="112"/>
      <c r="C50" s="106"/>
      <c r="D50" s="107" t="str">
        <f>VLOOKUP(N50,BOTON!$A$7:$K$1016,2,FALSE)</f>
        <v>Dra. Jomara Flores al teléfono 3989400, Ext. 3025 o al correo electrónico jkflores@espe.edu.ec</v>
      </c>
      <c r="E50" s="108"/>
      <c r="F50" s="108"/>
      <c r="G50" s="108"/>
      <c r="H50" s="108"/>
      <c r="I50" s="108"/>
      <c r="J50" s="108"/>
      <c r="K50" s="108"/>
      <c r="L50" s="108"/>
      <c r="M50" s="109"/>
      <c r="N50" s="6" t="str">
        <f>IF($M$5="MATRIZ","MB",IF($M$5="LATACUNGA","LB",IF($M$5="SANTO DOMINGO","SB","SLB")))</f>
        <v>MB</v>
      </c>
    </row>
    <row r="51" spans="2:14" ht="12.75" customHeight="1" x14ac:dyDescent="0.2">
      <c r="B51" s="44" t="s">
        <v>21</v>
      </c>
      <c r="C51" s="44"/>
      <c r="D51" s="44"/>
      <c r="E51" s="44"/>
      <c r="F51" s="44"/>
      <c r="G51" s="44"/>
      <c r="H51" s="44"/>
      <c r="I51" s="44"/>
      <c r="J51" s="44"/>
      <c r="K51" s="44"/>
      <c r="L51" s="44"/>
      <c r="M51" s="44"/>
    </row>
    <row r="52" spans="2:14" ht="39.75" customHeight="1" x14ac:dyDescent="0.2">
      <c r="B52" s="93" t="s">
        <v>39</v>
      </c>
      <c r="C52" s="93"/>
      <c r="D52" s="11" t="s">
        <v>24</v>
      </c>
      <c r="E52" s="94" t="str">
        <f>VLOOKUP(N52,BOTON!$A$7:$K$1016,2,FALSE)</f>
        <v>La UTH tramitará el pago de la liquidación de haberes únicamente si la documentación detallada en los numerales del 1 al 7 se encuentra completa y remitida a los correos electrónicos de Talento Humano (nomina@espe.edu.ec / uth-gestion@espe.edu.ec). No se almacenará información incompleta o parcial. Caso contrario no se podrá continuar con el trámite.</v>
      </c>
      <c r="F52" s="94"/>
      <c r="G52" s="94"/>
      <c r="H52" s="94"/>
      <c r="I52" s="94"/>
      <c r="J52" s="94"/>
      <c r="K52" s="94"/>
      <c r="L52" s="94"/>
      <c r="M52" s="94"/>
      <c r="N52" s="1" t="str">
        <f>IF($M$5="MATRIZ","MO",IF($M$5="LATACUNGA","LO",IF($M$5="SANTO DOMINGO","SDO","SLO")))</f>
        <v>MO</v>
      </c>
    </row>
    <row r="53" spans="2:14" ht="40.5" customHeight="1" x14ac:dyDescent="0.2">
      <c r="B53" s="93"/>
      <c r="C53" s="93"/>
      <c r="D53" s="11" t="s">
        <v>26</v>
      </c>
      <c r="E53" s="95" t="s">
        <v>126</v>
      </c>
      <c r="F53" s="94"/>
      <c r="G53" s="94"/>
      <c r="H53" s="94"/>
      <c r="I53" s="94"/>
      <c r="J53" s="94"/>
      <c r="K53" s="94"/>
      <c r="L53" s="94"/>
      <c r="M53" s="94"/>
    </row>
    <row r="54" spans="2:14" ht="29.25" customHeight="1" x14ac:dyDescent="0.2">
      <c r="B54" s="93"/>
      <c r="C54" s="93"/>
      <c r="D54" s="11" t="s">
        <v>40</v>
      </c>
      <c r="E54" s="94" t="s">
        <v>135</v>
      </c>
      <c r="F54" s="94"/>
      <c r="G54" s="94"/>
      <c r="H54" s="94"/>
      <c r="I54" s="94"/>
      <c r="J54" s="94"/>
      <c r="K54" s="94"/>
      <c r="L54" s="94"/>
      <c r="M54" s="94"/>
      <c r="N54" s="1" t="str">
        <f>IF($M$5="MATRIZ","MO2",IF($M$5="LATACUNGA","LO2",IF($M$5="SANTO DOMINGO","SDO2","SLO2")))</f>
        <v>MO2</v>
      </c>
    </row>
    <row r="55" spans="2:14" x14ac:dyDescent="0.2">
      <c r="B55" s="44" t="s">
        <v>41</v>
      </c>
      <c r="C55" s="96"/>
      <c r="D55" s="96"/>
      <c r="E55" s="96"/>
      <c r="F55" s="96"/>
      <c r="G55" s="96"/>
      <c r="H55" s="96"/>
      <c r="I55" s="96"/>
      <c r="J55" s="96"/>
      <c r="K55" s="96"/>
      <c r="L55" s="96"/>
      <c r="M55" s="96"/>
    </row>
    <row r="56" spans="2:14" x14ac:dyDescent="0.2"/>
    <row r="57" spans="2:14" x14ac:dyDescent="0.2">
      <c r="G57" s="97" t="s">
        <v>42</v>
      </c>
      <c r="H57" s="97"/>
      <c r="I57" s="97"/>
      <c r="J57" s="97"/>
      <c r="K57" s="97" t="s">
        <v>43</v>
      </c>
      <c r="L57" s="97"/>
      <c r="M57" s="97"/>
    </row>
    <row r="58" spans="2:14" ht="53.25" customHeight="1" x14ac:dyDescent="0.2">
      <c r="B58" s="88" t="s">
        <v>44</v>
      </c>
      <c r="C58" s="88"/>
      <c r="D58" s="88"/>
      <c r="E58" s="88"/>
      <c r="F58" s="88"/>
      <c r="G58" s="98"/>
      <c r="H58" s="98"/>
      <c r="I58" s="98"/>
      <c r="J58" s="98"/>
      <c r="K58" s="99"/>
      <c r="L58" s="100"/>
      <c r="M58" s="101"/>
    </row>
    <row r="59" spans="2:14" ht="53.25" customHeight="1" x14ac:dyDescent="0.2">
      <c r="B59" s="88" t="s">
        <v>45</v>
      </c>
      <c r="C59" s="88"/>
      <c r="D59" s="88"/>
      <c r="E59" s="88"/>
      <c r="F59" s="88"/>
      <c r="G59" s="89" t="str">
        <f>IF(J7="","",J7)</f>
        <v/>
      </c>
      <c r="H59" s="89"/>
      <c r="I59" s="89"/>
      <c r="J59" s="89"/>
      <c r="K59" s="90" t="s">
        <v>0</v>
      </c>
      <c r="L59" s="91"/>
      <c r="M59" s="92"/>
    </row>
    <row r="60" spans="2:14" x14ac:dyDescent="0.2"/>
    <row r="61" spans="2:14" ht="12.75" customHeight="1" x14ac:dyDescent="0.2"/>
    <row r="62" spans="2:14" ht="12.75" customHeight="1" x14ac:dyDescent="0.2"/>
    <row r="63" spans="2:14" ht="12.75" customHeight="1" x14ac:dyDescent="0.2"/>
    <row r="64" spans="2:14" ht="12.75" customHeight="1" x14ac:dyDescent="0.2"/>
  </sheetData>
  <sheetProtection algorithmName="SHA-512" hashValue="2IHAMkHW0vLw9FwIhWfB40nVQ5nEsUKx5JzIW4qgjxW6uyo/q6f0EDoQOf/Dv2fr+WVg/8poVa9wYeJzI0mwIA==" saltValue="aNthoOQYLD3UBTpFvYR/YQ==" spinCount="100000" sheet="1" objects="1" scenarios="1"/>
  <mergeCells count="80">
    <mergeCell ref="D48:M48"/>
    <mergeCell ref="D36:M36"/>
    <mergeCell ref="B28:K28"/>
    <mergeCell ref="D29:M29"/>
    <mergeCell ref="D30:D31"/>
    <mergeCell ref="E30:M30"/>
    <mergeCell ref="E31:M31"/>
    <mergeCell ref="D32:D33"/>
    <mergeCell ref="E32:M32"/>
    <mergeCell ref="E33:M33"/>
    <mergeCell ref="B59:F59"/>
    <mergeCell ref="G59:J59"/>
    <mergeCell ref="K59:M59"/>
    <mergeCell ref="B52:C54"/>
    <mergeCell ref="E52:M52"/>
    <mergeCell ref="E53:M53"/>
    <mergeCell ref="E54:M54"/>
    <mergeCell ref="B55:M55"/>
    <mergeCell ref="G57:J57"/>
    <mergeCell ref="K57:M57"/>
    <mergeCell ref="B58:F58"/>
    <mergeCell ref="G58:J58"/>
    <mergeCell ref="K58:M58"/>
    <mergeCell ref="B51:M51"/>
    <mergeCell ref="D37:M37"/>
    <mergeCell ref="D38:M38"/>
    <mergeCell ref="D39:M39"/>
    <mergeCell ref="D40:M40"/>
    <mergeCell ref="D41:M41"/>
    <mergeCell ref="D42:M42"/>
    <mergeCell ref="D43:M43"/>
    <mergeCell ref="D44:M44"/>
    <mergeCell ref="D45:M45"/>
    <mergeCell ref="D46:M46"/>
    <mergeCell ref="D47:M47"/>
    <mergeCell ref="C29:C48"/>
    <mergeCell ref="D49:M49"/>
    <mergeCell ref="C49:C50"/>
    <mergeCell ref="D50:M50"/>
    <mergeCell ref="D34:M34"/>
    <mergeCell ref="D35:M35"/>
    <mergeCell ref="B27:M27"/>
    <mergeCell ref="B14:I14"/>
    <mergeCell ref="J14:M14"/>
    <mergeCell ref="D16:M16"/>
    <mergeCell ref="B17:B24"/>
    <mergeCell ref="D17:M17"/>
    <mergeCell ref="D18:M18"/>
    <mergeCell ref="D19:M19"/>
    <mergeCell ref="D20:K20"/>
    <mergeCell ref="L20:M20"/>
    <mergeCell ref="D21:M21"/>
    <mergeCell ref="D22:K22"/>
    <mergeCell ref="D23:K23"/>
    <mergeCell ref="B29:B50"/>
    <mergeCell ref="D24:K24"/>
    <mergeCell ref="B25:M25"/>
    <mergeCell ref="B26:M26"/>
    <mergeCell ref="B11:I11"/>
    <mergeCell ref="J11:M11"/>
    <mergeCell ref="B12:I12"/>
    <mergeCell ref="J12:M12"/>
    <mergeCell ref="B13:I13"/>
    <mergeCell ref="J13:M13"/>
    <mergeCell ref="L15:M15"/>
    <mergeCell ref="B15:C15"/>
    <mergeCell ref="D15:K15"/>
    <mergeCell ref="B8:I8"/>
    <mergeCell ref="J8:M8"/>
    <mergeCell ref="B9:I9"/>
    <mergeCell ref="J9:M9"/>
    <mergeCell ref="B10:I10"/>
    <mergeCell ref="J10:M10"/>
    <mergeCell ref="B7:I7"/>
    <mergeCell ref="J7:M7"/>
    <mergeCell ref="B2:I6"/>
    <mergeCell ref="J2:M2"/>
    <mergeCell ref="J3:L6"/>
    <mergeCell ref="M3:M4"/>
    <mergeCell ref="M5:M6"/>
  </mergeCells>
  <dataValidations count="6">
    <dataValidation type="custom" allowBlank="1" showInputMessage="1" showErrorMessage="1" errorTitle="Escribir en Mayúscula" error="Solamente escribir en Mayúscula" sqref="J10:M10" xr:uid="{985814A8-DB76-484E-BD0E-B11AE5AFCC8E}">
      <formula1>EXACT(J10,UPPER(J10))</formula1>
    </dataValidation>
    <dataValidation type="custom" allowBlank="1" showInputMessage="1" showErrorMessage="1" errorTitle="Escribir en Mayúscula" error="Solamente escribir en Mayúscula" promptTitle="Seleccione su Sede" prompt="Recuerde seleccionar su sede en la parte superior derecha, recuadro amarillo." sqref="J7:M7" xr:uid="{B3FBE708-D920-4928-A684-5D7AC3609E89}">
      <formula1>EXACT(J7,UPPER(J7))</formula1>
    </dataValidation>
    <dataValidation type="textLength" allowBlank="1" showInputMessage="1" showErrorMessage="1" errorTitle="Colocar números" error="No colocar texto" promptTitle="Solamente número" prompt="Colocar solamente números" sqref="J13:M13" xr:uid="{AB2A7004-40D6-4963-80F4-ACF371CF4710}">
      <formula1>9</formula1>
      <formula2>10</formula2>
    </dataValidation>
    <dataValidation type="whole" allowBlank="1" showInputMessage="1" showErrorMessage="1" errorTitle="SOLO DOCENTES" error="Recuerde:_x000a__x000a_Tiempo Completo: 40_x000a_Medio Tiempo: 20_x000a_Tiempo Parcial: 4-19" promptTitle="SOLO DOCENTES" prompt="Recuerde:_x000a__x000a_Tiempo Completo: 40_x000a_Medio Tiempo: 20_x000a_Tiempo Parcial: 4-19" sqref="J11:M11" xr:uid="{6FE315AA-74D8-4086-8F91-39E53F283322}">
      <formula1>4</formula1>
      <formula2>40</formula2>
    </dataValidation>
    <dataValidation type="date" allowBlank="1" showInputMessage="1" showErrorMessage="1" errorTitle="Información" error="Se debe ingresar solamente fechas_x000a__x000a_MATRIZ: Personal que salio desde Octubre - 2022_x000a__x000a_Sedes/Extensiones: Personal que salio desde Junio - 2024_x000a__x000a_Fechas anteriores usar formato antiguo" sqref="J12:M12" xr:uid="{C509AD96-5E82-4397-A31D-A574ECCDC67B}">
      <formula1>44835</formula1>
      <formula2>47848</formula2>
    </dataValidation>
    <dataValidation type="textLength" operator="equal" allowBlank="1" showInputMessage="1" showErrorMessage="1" errorTitle="ERRROR" error="Colocar cédula con 10 digitos" promptTitle="Ingresar Cédula con 10 digitos" prompt="Ingresar Cédula con 10 digitos" sqref="J8:M8" xr:uid="{3C59AF10-7DA5-4A06-A769-E3A342359F5A}">
      <formula1>10</formula1>
    </dataValidation>
  </dataValidations>
  <hyperlinks>
    <hyperlink ref="L20" r:id="rId1" xr:uid="{8FC89806-4C86-47EB-919B-224E2577B3F4}"/>
    <hyperlink ref="L28" r:id="rId2" xr:uid="{8BABF74B-D410-4A48-B2D1-3C966DD74CC2}"/>
    <hyperlink ref="M28" r:id="rId3" xr:uid="{299D48F8-806F-474E-9D4D-9622D4236CDF}"/>
  </hyperlinks>
  <pageMargins left="0.70866141732283472" right="0.70866141732283472" top="0.74803149606299213" bottom="0.74803149606299213" header="0.31496062992125984" footer="0.31496062992125984"/>
  <pageSetup paperSize="9" scale="65" orientation="portrait" horizontalDpi="1200" verticalDpi="1200" r:id="rId4"/>
  <headerFooter>
    <oddFooter>&amp;LCódigo de Documento: UTHM-MTZ-2025-V2-063&amp;CCódigo de Proceso: GAFI-GTHM-6&amp;RRev. UPDI: 2025-octubre-20</oddFooter>
  </headerFooter>
  <drawing r:id="rId5"/>
  <extLst>
    <ext xmlns:x14="http://schemas.microsoft.com/office/spreadsheetml/2009/9/main" uri="{CCE6A557-97BC-4b89-ADB6-D9C93CAAB3DF}">
      <x14:dataValidations xmlns:xm="http://schemas.microsoft.com/office/excel/2006/main" count="2">
        <x14:dataValidation type="list" allowBlank="1" showInputMessage="1" showErrorMessage="1" xr:uid="{277900FA-F9FF-4D17-966C-3C3C5C18DA3A}">
          <x14:formula1>
            <xm:f>BOTON!$A$47</xm:f>
          </x14:formula1>
          <xm:sqref>L23:M24</xm:sqref>
        </x14:dataValidation>
        <x14:dataValidation type="list" allowBlank="1" showInputMessage="1" showErrorMessage="1" xr:uid="{BB150D81-5061-42DE-A444-59E592D6B6B5}">
          <x14:formula1>
            <xm:f>BOTON!$A$1:$A$4</xm:f>
          </x14:formula1>
          <xm:sqref>M5:M6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4F7753-7A10-48B2-8F89-C97B55FCEFCB}">
  <sheetPr>
    <tabColor rgb="FF92D050"/>
  </sheetPr>
  <dimension ref="A1:O50"/>
  <sheetViews>
    <sheetView topLeftCell="A32" zoomScale="70" zoomScaleNormal="70" workbookViewId="0">
      <selection activeCell="N36" sqref="N36:P39"/>
    </sheetView>
  </sheetViews>
  <sheetFormatPr baseColWidth="10" defaultColWidth="9.33203125" defaultRowHeight="12.75" x14ac:dyDescent="0.2"/>
  <cols>
    <col min="1" max="1" width="19.1640625" style="13" bestFit="1" customWidth="1"/>
    <col min="2" max="11" width="9.33203125" style="13"/>
    <col min="12" max="12" width="15.83203125" style="13" customWidth="1"/>
    <col min="13" max="13" width="19.5" style="13" customWidth="1"/>
    <col min="14" max="14" width="19" style="13" customWidth="1"/>
    <col min="15" max="16384" width="9.33203125" style="13"/>
  </cols>
  <sheetData>
    <row r="1" spans="1:11" x14ac:dyDescent="0.2">
      <c r="A1" s="12" t="s">
        <v>2</v>
      </c>
    </row>
    <row r="2" spans="1:11" x14ac:dyDescent="0.2">
      <c r="A2" s="12" t="s">
        <v>46</v>
      </c>
    </row>
    <row r="3" spans="1:11" x14ac:dyDescent="0.2">
      <c r="A3" s="12" t="s">
        <v>47</v>
      </c>
    </row>
    <row r="4" spans="1:11" x14ac:dyDescent="0.2">
      <c r="A4" s="12" t="s">
        <v>48</v>
      </c>
    </row>
    <row r="7" spans="1:11" ht="54.75" customHeight="1" x14ac:dyDescent="0.2">
      <c r="A7" s="14" t="s">
        <v>49</v>
      </c>
      <c r="B7" s="120" t="s">
        <v>115</v>
      </c>
      <c r="C7" s="120"/>
      <c r="D7" s="120"/>
      <c r="E7" s="120"/>
      <c r="F7" s="120"/>
      <c r="G7" s="120"/>
      <c r="H7" s="120"/>
      <c r="I7" s="120"/>
      <c r="J7" s="120"/>
      <c r="K7" s="120"/>
    </row>
    <row r="8" spans="1:11" ht="54.75" customHeight="1" x14ac:dyDescent="0.2">
      <c r="A8" s="15" t="s">
        <v>50</v>
      </c>
      <c r="B8" s="120" t="s">
        <v>51</v>
      </c>
      <c r="C8" s="121"/>
      <c r="D8" s="121"/>
      <c r="E8" s="121"/>
      <c r="F8" s="121"/>
      <c r="G8" s="121"/>
      <c r="H8" s="121"/>
      <c r="I8" s="121"/>
      <c r="J8" s="121"/>
      <c r="K8" s="121"/>
    </row>
    <row r="9" spans="1:11" ht="54.75" customHeight="1" x14ac:dyDescent="0.2">
      <c r="A9" s="15" t="s">
        <v>52</v>
      </c>
      <c r="B9" s="120" t="s">
        <v>53</v>
      </c>
      <c r="C9" s="121"/>
      <c r="D9" s="121"/>
      <c r="E9" s="121"/>
      <c r="F9" s="121"/>
      <c r="G9" s="121"/>
      <c r="H9" s="121"/>
      <c r="I9" s="121"/>
      <c r="J9" s="121"/>
      <c r="K9" s="121"/>
    </row>
    <row r="10" spans="1:11" ht="54.75" customHeight="1" x14ac:dyDescent="0.2">
      <c r="A10" s="15" t="s">
        <v>54</v>
      </c>
      <c r="B10" s="120" t="s">
        <v>55</v>
      </c>
      <c r="C10" s="121"/>
      <c r="D10" s="121"/>
      <c r="E10" s="121"/>
      <c r="F10" s="121"/>
      <c r="G10" s="121"/>
      <c r="H10" s="121"/>
      <c r="I10" s="121"/>
      <c r="J10" s="121"/>
      <c r="K10" s="121"/>
    </row>
    <row r="11" spans="1:11" ht="54.75" customHeight="1" x14ac:dyDescent="0.2">
      <c r="A11" s="14" t="s">
        <v>56</v>
      </c>
      <c r="B11" s="120" t="s">
        <v>113</v>
      </c>
      <c r="C11" s="120"/>
      <c r="D11" s="120"/>
      <c r="E11" s="120"/>
      <c r="F11" s="120"/>
      <c r="G11" s="120"/>
      <c r="H11" s="120"/>
      <c r="I11" s="120"/>
      <c r="J11" s="120"/>
      <c r="K11" s="120"/>
    </row>
    <row r="12" spans="1:11" ht="54.75" customHeight="1" x14ac:dyDescent="0.2">
      <c r="A12" s="14" t="s">
        <v>58</v>
      </c>
      <c r="B12" s="120" t="s">
        <v>114</v>
      </c>
      <c r="C12" s="120"/>
      <c r="D12" s="120"/>
      <c r="E12" s="120"/>
      <c r="F12" s="120"/>
      <c r="G12" s="120"/>
      <c r="H12" s="120"/>
      <c r="I12" s="120"/>
      <c r="J12" s="120"/>
      <c r="K12" s="120"/>
    </row>
    <row r="13" spans="1:11" ht="54.75" customHeight="1" x14ac:dyDescent="0.2">
      <c r="A13" s="14" t="s">
        <v>59</v>
      </c>
      <c r="B13" s="120" t="s">
        <v>112</v>
      </c>
      <c r="C13" s="120"/>
      <c r="D13" s="120"/>
      <c r="E13" s="120"/>
      <c r="F13" s="120"/>
      <c r="G13" s="120"/>
      <c r="H13" s="120"/>
      <c r="I13" s="120"/>
      <c r="J13" s="120"/>
      <c r="K13" s="120"/>
    </row>
    <row r="14" spans="1:11" ht="54.75" customHeight="1" x14ac:dyDescent="0.2">
      <c r="A14" s="16" t="s">
        <v>61</v>
      </c>
      <c r="B14" s="119" t="s">
        <v>109</v>
      </c>
      <c r="C14" s="119"/>
      <c r="D14" s="119"/>
      <c r="E14" s="119"/>
      <c r="F14" s="119"/>
      <c r="G14" s="119"/>
      <c r="H14" s="119"/>
      <c r="I14" s="119"/>
      <c r="J14" s="119"/>
      <c r="K14" s="119"/>
    </row>
    <row r="15" spans="1:11" ht="60" customHeight="1" x14ac:dyDescent="0.2">
      <c r="A15" s="17" t="s">
        <v>62</v>
      </c>
      <c r="B15" s="119" t="s">
        <v>63</v>
      </c>
      <c r="C15" s="122"/>
      <c r="D15" s="122"/>
      <c r="E15" s="122"/>
      <c r="F15" s="122"/>
      <c r="G15" s="122"/>
      <c r="H15" s="122"/>
      <c r="I15" s="122"/>
      <c r="J15" s="122"/>
      <c r="K15" s="122"/>
    </row>
    <row r="16" spans="1:11" ht="54.75" customHeight="1" x14ac:dyDescent="0.2">
      <c r="A16" s="17" t="s">
        <v>64</v>
      </c>
      <c r="B16" s="119" t="s">
        <v>65</v>
      </c>
      <c r="C16" s="119"/>
      <c r="D16" s="119"/>
      <c r="E16" s="119"/>
      <c r="F16" s="119"/>
      <c r="G16" s="119"/>
      <c r="H16" s="119"/>
      <c r="I16" s="119"/>
      <c r="J16" s="119"/>
      <c r="K16" s="119"/>
    </row>
    <row r="17" spans="1:11" ht="54.75" customHeight="1" x14ac:dyDescent="0.2">
      <c r="A17" s="17" t="s">
        <v>66</v>
      </c>
      <c r="B17" s="119" t="s">
        <v>67</v>
      </c>
      <c r="C17" s="119"/>
      <c r="D17" s="119"/>
      <c r="E17" s="119"/>
      <c r="F17" s="119"/>
      <c r="G17" s="119"/>
      <c r="H17" s="119"/>
      <c r="I17" s="119"/>
      <c r="J17" s="119"/>
      <c r="K17" s="119"/>
    </row>
    <row r="18" spans="1:11" ht="54.75" customHeight="1" x14ac:dyDescent="0.2">
      <c r="A18" s="17" t="s">
        <v>68</v>
      </c>
      <c r="B18" s="119" t="s">
        <v>69</v>
      </c>
      <c r="C18" s="119"/>
      <c r="D18" s="119"/>
      <c r="E18" s="119"/>
      <c r="F18" s="119"/>
      <c r="G18" s="119"/>
      <c r="H18" s="119"/>
      <c r="I18" s="119"/>
      <c r="J18" s="119"/>
      <c r="K18" s="119"/>
    </row>
    <row r="19" spans="1:11" ht="54.75" customHeight="1" x14ac:dyDescent="0.2">
      <c r="A19" s="17" t="s">
        <v>70</v>
      </c>
      <c r="B19" s="119" t="str">
        <f>+B12</f>
        <v>Se puede realizar el seguimiento con la Unidad Financiera al teléfono 3989400, Ext. 3078 o al correo rmnavarrete2@espe.edu.ec</v>
      </c>
      <c r="C19" s="119"/>
      <c r="D19" s="119"/>
      <c r="E19" s="119"/>
      <c r="F19" s="119"/>
      <c r="G19" s="119"/>
      <c r="H19" s="119"/>
      <c r="I19" s="119"/>
      <c r="J19" s="119"/>
      <c r="K19" s="119"/>
    </row>
    <row r="20" spans="1:11" ht="54.75" customHeight="1" x14ac:dyDescent="0.2">
      <c r="A20" s="17" t="s">
        <v>71</v>
      </c>
      <c r="B20" s="119" t="s">
        <v>72</v>
      </c>
      <c r="C20" s="119"/>
      <c r="D20" s="119"/>
      <c r="E20" s="119"/>
      <c r="F20" s="119"/>
      <c r="G20" s="119"/>
      <c r="H20" s="119"/>
      <c r="I20" s="119"/>
      <c r="J20" s="119"/>
      <c r="K20" s="119"/>
    </row>
    <row r="21" spans="1:11" ht="54.75" customHeight="1" x14ac:dyDescent="0.2">
      <c r="A21" s="18" t="s">
        <v>73</v>
      </c>
      <c r="B21" s="125" t="s">
        <v>116</v>
      </c>
      <c r="C21" s="125"/>
      <c r="D21" s="125"/>
      <c r="E21" s="125"/>
      <c r="F21" s="125"/>
      <c r="G21" s="125"/>
      <c r="H21" s="125"/>
      <c r="I21" s="125"/>
      <c r="J21" s="125"/>
      <c r="K21" s="125"/>
    </row>
    <row r="22" spans="1:11" ht="54.75" customHeight="1" x14ac:dyDescent="0.2">
      <c r="A22" s="19" t="s">
        <v>74</v>
      </c>
      <c r="B22" s="125" t="s">
        <v>75</v>
      </c>
      <c r="C22" s="126"/>
      <c r="D22" s="126"/>
      <c r="E22" s="126"/>
      <c r="F22" s="126"/>
      <c r="G22" s="126"/>
      <c r="H22" s="126"/>
      <c r="I22" s="126"/>
      <c r="J22" s="126"/>
      <c r="K22" s="126"/>
    </row>
    <row r="23" spans="1:11" ht="54.75" customHeight="1" x14ac:dyDescent="0.2">
      <c r="A23" s="19" t="s">
        <v>76</v>
      </c>
      <c r="B23" s="125" t="s">
        <v>117</v>
      </c>
      <c r="C23" s="127"/>
      <c r="D23" s="127"/>
      <c r="E23" s="127"/>
      <c r="F23" s="127"/>
      <c r="G23" s="127"/>
      <c r="H23" s="127"/>
      <c r="I23" s="127"/>
      <c r="J23" s="127"/>
      <c r="K23" s="127"/>
    </row>
    <row r="24" spans="1:11" ht="54.75" customHeight="1" x14ac:dyDescent="0.2">
      <c r="A24" s="19" t="s">
        <v>77</v>
      </c>
      <c r="B24" s="125" t="s">
        <v>118</v>
      </c>
      <c r="C24" s="127"/>
      <c r="D24" s="127"/>
      <c r="E24" s="127"/>
      <c r="F24" s="127"/>
      <c r="G24" s="127"/>
      <c r="H24" s="127"/>
      <c r="I24" s="127"/>
      <c r="J24" s="127"/>
      <c r="K24" s="127"/>
    </row>
    <row r="25" spans="1:11" ht="54.75" customHeight="1" x14ac:dyDescent="0.2">
      <c r="A25" s="19" t="s">
        <v>78</v>
      </c>
      <c r="B25" s="125" t="s">
        <v>119</v>
      </c>
      <c r="C25" s="127"/>
      <c r="D25" s="127"/>
      <c r="E25" s="127"/>
      <c r="F25" s="127"/>
      <c r="G25" s="127"/>
      <c r="H25" s="127"/>
      <c r="I25" s="127"/>
      <c r="J25" s="127"/>
      <c r="K25" s="127"/>
    </row>
    <row r="26" spans="1:11" ht="54.75" customHeight="1" x14ac:dyDescent="0.2">
      <c r="A26" s="19" t="s">
        <v>79</v>
      </c>
      <c r="B26" s="125" t="str">
        <f>+B12</f>
        <v>Se puede realizar el seguimiento con la Unidad Financiera al teléfono 3989400, Ext. 3078 o al correo rmnavarrete2@espe.edu.ec</v>
      </c>
      <c r="C26" s="127"/>
      <c r="D26" s="127"/>
      <c r="E26" s="127"/>
      <c r="F26" s="127"/>
      <c r="G26" s="127"/>
      <c r="H26" s="127"/>
      <c r="I26" s="127"/>
      <c r="J26" s="127"/>
      <c r="K26" s="127"/>
    </row>
    <row r="27" spans="1:11" ht="54.75" customHeight="1" x14ac:dyDescent="0.2">
      <c r="A27" s="19" t="s">
        <v>80</v>
      </c>
      <c r="B27" s="125" t="s">
        <v>81</v>
      </c>
      <c r="C27" s="127"/>
      <c r="D27" s="127"/>
      <c r="E27" s="127"/>
      <c r="F27" s="127"/>
      <c r="G27" s="127"/>
      <c r="H27" s="127"/>
      <c r="I27" s="127"/>
      <c r="J27" s="127"/>
      <c r="K27" s="127"/>
    </row>
    <row r="28" spans="1:11" ht="54.75" customHeight="1" x14ac:dyDescent="0.2">
      <c r="A28" s="20" t="s">
        <v>82</v>
      </c>
      <c r="B28" s="123" t="s">
        <v>120</v>
      </c>
      <c r="C28" s="123"/>
      <c r="D28" s="123"/>
      <c r="E28" s="123"/>
      <c r="F28" s="123"/>
      <c r="G28" s="123"/>
      <c r="H28" s="123"/>
      <c r="I28" s="123"/>
      <c r="J28" s="123"/>
      <c r="K28" s="123"/>
    </row>
    <row r="29" spans="1:11" ht="54.75" customHeight="1" x14ac:dyDescent="0.2">
      <c r="A29" s="21" t="s">
        <v>83</v>
      </c>
      <c r="B29" s="123" t="s">
        <v>51</v>
      </c>
      <c r="C29" s="124"/>
      <c r="D29" s="124"/>
      <c r="E29" s="124"/>
      <c r="F29" s="124"/>
      <c r="G29" s="124"/>
      <c r="H29" s="124"/>
      <c r="I29" s="124"/>
      <c r="J29" s="124"/>
      <c r="K29" s="124"/>
    </row>
    <row r="30" spans="1:11" ht="54.75" customHeight="1" x14ac:dyDescent="0.2">
      <c r="A30" s="21" t="s">
        <v>84</v>
      </c>
      <c r="B30" s="123" t="s">
        <v>85</v>
      </c>
      <c r="C30" s="124"/>
      <c r="D30" s="124"/>
      <c r="E30" s="124"/>
      <c r="F30" s="124"/>
      <c r="G30" s="124"/>
      <c r="H30" s="124"/>
      <c r="I30" s="124"/>
      <c r="J30" s="124"/>
      <c r="K30" s="124"/>
    </row>
    <row r="31" spans="1:11" ht="54.75" customHeight="1" x14ac:dyDescent="0.2">
      <c r="A31" s="21" t="s">
        <v>86</v>
      </c>
      <c r="B31" s="123" t="s">
        <v>55</v>
      </c>
      <c r="C31" s="124"/>
      <c r="D31" s="124"/>
      <c r="E31" s="124"/>
      <c r="F31" s="124"/>
      <c r="G31" s="124"/>
      <c r="H31" s="124"/>
      <c r="I31" s="124"/>
      <c r="J31" s="124"/>
      <c r="K31" s="124"/>
    </row>
    <row r="32" spans="1:11" ht="54.75" customHeight="1" x14ac:dyDescent="0.2">
      <c r="A32" s="20" t="s">
        <v>87</v>
      </c>
      <c r="B32" s="123" t="s">
        <v>57</v>
      </c>
      <c r="C32" s="123"/>
      <c r="D32" s="123"/>
      <c r="E32" s="123"/>
      <c r="F32" s="123"/>
      <c r="G32" s="123"/>
      <c r="H32" s="123"/>
      <c r="I32" s="123"/>
      <c r="J32" s="123"/>
      <c r="K32" s="123"/>
    </row>
    <row r="33" spans="1:15" ht="54.75" customHeight="1" x14ac:dyDescent="0.2">
      <c r="A33" s="20" t="s">
        <v>88</v>
      </c>
      <c r="B33" s="123" t="str">
        <f>+B12</f>
        <v>Se puede realizar el seguimiento con la Unidad Financiera al teléfono 3989400, Ext. 3078 o al correo rmnavarrete2@espe.edu.ec</v>
      </c>
      <c r="C33" s="123"/>
      <c r="D33" s="123"/>
      <c r="E33" s="123"/>
      <c r="F33" s="123"/>
      <c r="G33" s="123"/>
      <c r="H33" s="123"/>
      <c r="I33" s="123"/>
      <c r="J33" s="123"/>
      <c r="K33" s="123"/>
    </row>
    <row r="34" spans="1:15" ht="54.75" customHeight="1" x14ac:dyDescent="0.2">
      <c r="A34" s="20" t="s">
        <v>89</v>
      </c>
      <c r="B34" s="123" t="s">
        <v>60</v>
      </c>
      <c r="C34" s="123"/>
      <c r="D34" s="123"/>
      <c r="E34" s="123"/>
      <c r="F34" s="123"/>
      <c r="G34" s="123"/>
      <c r="H34" s="123"/>
      <c r="I34" s="123"/>
      <c r="J34" s="123"/>
      <c r="K34" s="123"/>
    </row>
    <row r="36" spans="1:15" ht="48" customHeight="1" x14ac:dyDescent="0.2">
      <c r="A36" s="22" t="s">
        <v>90</v>
      </c>
      <c r="B36" s="128" t="s">
        <v>91</v>
      </c>
      <c r="C36" s="128"/>
      <c r="D36" s="128"/>
      <c r="E36" s="128"/>
      <c r="F36" s="128"/>
      <c r="G36" s="128"/>
      <c r="H36" s="128"/>
      <c r="I36" s="128"/>
      <c r="J36" s="128"/>
      <c r="K36" s="128"/>
      <c r="L36" s="128"/>
      <c r="M36" s="128"/>
      <c r="N36" s="13" t="s">
        <v>2</v>
      </c>
      <c r="O36" s="13" t="s">
        <v>127</v>
      </c>
    </row>
    <row r="37" spans="1:15" ht="40.5" customHeight="1" x14ac:dyDescent="0.2">
      <c r="A37" s="22" t="s">
        <v>92</v>
      </c>
      <c r="B37" s="128" t="s">
        <v>93</v>
      </c>
      <c r="C37" s="128"/>
      <c r="D37" s="128"/>
      <c r="E37" s="128"/>
      <c r="F37" s="128"/>
      <c r="G37" s="128"/>
      <c r="H37" s="128"/>
      <c r="I37" s="128"/>
      <c r="J37" s="128"/>
      <c r="K37" s="128"/>
      <c r="L37" s="128"/>
      <c r="M37" s="128"/>
      <c r="N37" s="13" t="s">
        <v>46</v>
      </c>
      <c r="O37" s="26" t="s">
        <v>128</v>
      </c>
    </row>
    <row r="38" spans="1:15" ht="48" customHeight="1" x14ac:dyDescent="0.2">
      <c r="A38" s="22" t="s">
        <v>94</v>
      </c>
      <c r="B38" s="128" t="s">
        <v>95</v>
      </c>
      <c r="C38" s="128"/>
      <c r="D38" s="128"/>
      <c r="E38" s="128"/>
      <c r="F38" s="128"/>
      <c r="G38" s="128"/>
      <c r="H38" s="128"/>
      <c r="I38" s="128"/>
      <c r="J38" s="128"/>
      <c r="K38" s="128"/>
      <c r="L38" s="129"/>
      <c r="M38" s="128"/>
      <c r="N38" s="13" t="s">
        <v>47</v>
      </c>
      <c r="O38" s="26" t="s">
        <v>129</v>
      </c>
    </row>
    <row r="39" spans="1:15" ht="48" customHeight="1" x14ac:dyDescent="0.2">
      <c r="A39" s="22" t="s">
        <v>96</v>
      </c>
      <c r="B39" s="128" t="s">
        <v>97</v>
      </c>
      <c r="C39" s="128"/>
      <c r="D39" s="128"/>
      <c r="E39" s="128"/>
      <c r="F39" s="128"/>
      <c r="G39" s="128"/>
      <c r="H39" s="128"/>
      <c r="I39" s="128"/>
      <c r="J39" s="128"/>
      <c r="K39" s="128"/>
      <c r="L39" s="129"/>
      <c r="M39" s="128"/>
      <c r="N39" s="13" t="s">
        <v>48</v>
      </c>
      <c r="O39" s="26" t="s">
        <v>130</v>
      </c>
    </row>
    <row r="40" spans="1:15" ht="12.75" customHeight="1" x14ac:dyDescent="0.2"/>
    <row r="41" spans="1:15" ht="41.25" customHeight="1" x14ac:dyDescent="0.2">
      <c r="A41" s="22" t="s">
        <v>98</v>
      </c>
      <c r="B41" s="128" t="s">
        <v>99</v>
      </c>
      <c r="C41" s="128"/>
      <c r="D41" s="128"/>
      <c r="E41" s="128"/>
      <c r="F41" s="128"/>
      <c r="G41" s="128"/>
      <c r="H41" s="128"/>
      <c r="I41" s="128"/>
      <c r="J41" s="128"/>
      <c r="K41" s="128"/>
      <c r="L41" s="128"/>
      <c r="M41" s="128"/>
    </row>
    <row r="42" spans="1:15" ht="41.25" customHeight="1" x14ac:dyDescent="0.2">
      <c r="A42" s="22" t="s">
        <v>100</v>
      </c>
      <c r="B42" s="128" t="s">
        <v>101</v>
      </c>
      <c r="C42" s="128"/>
      <c r="D42" s="128"/>
      <c r="E42" s="128"/>
      <c r="F42" s="128"/>
      <c r="G42" s="128"/>
      <c r="H42" s="128"/>
      <c r="I42" s="128"/>
      <c r="J42" s="128"/>
      <c r="K42" s="128"/>
      <c r="L42" s="128"/>
      <c r="M42" s="128"/>
    </row>
    <row r="43" spans="1:15" ht="41.25" customHeight="1" x14ac:dyDescent="0.2">
      <c r="A43" s="22" t="s">
        <v>102</v>
      </c>
      <c r="B43" s="128" t="s">
        <v>101</v>
      </c>
      <c r="C43" s="128"/>
      <c r="D43" s="128"/>
      <c r="E43" s="128"/>
      <c r="F43" s="128"/>
      <c r="G43" s="128"/>
      <c r="H43" s="128"/>
      <c r="I43" s="128"/>
      <c r="J43" s="128"/>
      <c r="K43" s="128"/>
      <c r="L43" s="128"/>
      <c r="M43" s="128"/>
    </row>
    <row r="44" spans="1:15" ht="41.25" customHeight="1" x14ac:dyDescent="0.2">
      <c r="A44" s="22" t="s">
        <v>103</v>
      </c>
      <c r="B44" s="128" t="s">
        <v>104</v>
      </c>
      <c r="C44" s="128"/>
      <c r="D44" s="128"/>
      <c r="E44" s="128"/>
      <c r="F44" s="128"/>
      <c r="G44" s="128"/>
      <c r="H44" s="128"/>
      <c r="I44" s="128"/>
      <c r="J44" s="128"/>
      <c r="K44" s="128"/>
      <c r="L44" s="128"/>
      <c r="M44" s="128"/>
    </row>
    <row r="47" spans="1:15" x14ac:dyDescent="0.2">
      <c r="A47" s="23" t="s">
        <v>105</v>
      </c>
    </row>
    <row r="50" spans="1:1" x14ac:dyDescent="0.2">
      <c r="A50" s="24" t="s">
        <v>106</v>
      </c>
    </row>
  </sheetData>
  <mergeCells count="36">
    <mergeCell ref="B44:M44"/>
    <mergeCell ref="B31:K31"/>
    <mergeCell ref="B32:K32"/>
    <mergeCell ref="B33:K33"/>
    <mergeCell ref="B34:K34"/>
    <mergeCell ref="B36:M36"/>
    <mergeCell ref="B37:M37"/>
    <mergeCell ref="B38:M38"/>
    <mergeCell ref="B39:M39"/>
    <mergeCell ref="B41:M41"/>
    <mergeCell ref="B42:M42"/>
    <mergeCell ref="B43:M43"/>
    <mergeCell ref="B30:K30"/>
    <mergeCell ref="B19:K19"/>
    <mergeCell ref="B20:K20"/>
    <mergeCell ref="B21:K21"/>
    <mergeCell ref="B22:K22"/>
    <mergeCell ref="B23:K23"/>
    <mergeCell ref="B24:K24"/>
    <mergeCell ref="B25:K25"/>
    <mergeCell ref="B26:K26"/>
    <mergeCell ref="B27:K27"/>
    <mergeCell ref="B28:K28"/>
    <mergeCell ref="B29:K29"/>
    <mergeCell ref="B18:K18"/>
    <mergeCell ref="B7:K7"/>
    <mergeCell ref="B8:K8"/>
    <mergeCell ref="B9:K9"/>
    <mergeCell ref="B10:K10"/>
    <mergeCell ref="B11:K11"/>
    <mergeCell ref="B12:K12"/>
    <mergeCell ref="B13:K13"/>
    <mergeCell ref="B14:K14"/>
    <mergeCell ref="B15:K15"/>
    <mergeCell ref="B16:K16"/>
    <mergeCell ref="B17:K17"/>
  </mergeCells>
  <conditionalFormatting sqref="A1:A39 A41:A1048576">
    <cfRule type="duplicateValues" dxfId="0" priority="1"/>
  </conditionalFormatting>
  <hyperlinks>
    <hyperlink ref="O37" r:id="rId1" xr:uid="{BB615BD4-9D7D-429B-BBB9-46649AB7363B}"/>
    <hyperlink ref="O38" r:id="rId2" xr:uid="{F12DD0C9-0F4D-47EF-8F9D-62DE468799AB}"/>
    <hyperlink ref="O39" r:id="rId3" xr:uid="{1EF19A81-328C-463B-97C5-F4F74E02530A}"/>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 Requisitos GENERAL</vt:lpstr>
      <vt:lpstr>BOTON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Respaldos Maekrix</dc:creator>
  <cp:lastModifiedBy>Respaldos Maekrix</cp:lastModifiedBy>
  <dcterms:created xsi:type="dcterms:W3CDTF">2025-10-20T14:25:59Z</dcterms:created>
  <dcterms:modified xsi:type="dcterms:W3CDTF">2026-05-06T20:58:52Z</dcterms:modified>
</cp:coreProperties>
</file>